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D:\вилоят фое кисми\"/>
    </mc:Choice>
  </mc:AlternateContent>
  <xr:revisionPtr revIDLastSave="0" documentId="8_{37424DFF-BEF1-4AB3-A338-76F2EE832D05}" xr6:coauthVersionLast="47" xr6:coauthVersionMax="47" xr10:uidLastSave="{00000000-0000-0000-0000-000000000000}"/>
  <bookViews>
    <workbookView xWindow="-120" yWindow="-120" windowWidth="20730" windowHeight="11160"/>
  </bookViews>
  <sheets>
    <sheet name="Лист1" sheetId="5" r:id="rId1"/>
    <sheet name="ФИЗ ОБЪЕМ" sheetId="2" r:id="rId2"/>
    <sheet name="ДЕФ АКТ" sheetId="4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</externalReferences>
  <definedNames>
    <definedName name="____na3">#REF!</definedName>
    <definedName name="____na4">#REF!</definedName>
    <definedName name="____na5">#REF!</definedName>
    <definedName name="____na6">#REF!</definedName>
    <definedName name="____na7">#REF!</definedName>
    <definedName name="____na8">#REF!</definedName>
    <definedName name="__na1">'[1]ЛР ОБЩ'!#REF!</definedName>
    <definedName name="__na2">#REF!</definedName>
    <definedName name="__na3">#REF!</definedName>
    <definedName name="__na4">#REF!</definedName>
    <definedName name="__na5">#REF!</definedName>
    <definedName name="__na6">#REF!</definedName>
    <definedName name="__na7">#REF!</definedName>
    <definedName name="__na8">#REF!</definedName>
    <definedName name="_na3">#REF!</definedName>
    <definedName name="_na4">#REF!</definedName>
    <definedName name="_na5">#REF!</definedName>
    <definedName name="_na6">#REF!</definedName>
    <definedName name="_na7">#REF!</definedName>
    <definedName name="_na8">#REF!</definedName>
    <definedName name="at_10">#REF!</definedName>
    <definedName name="bases">#REF!</definedName>
    <definedName name="bases1">#REF!</definedName>
    <definedName name="bases2">#REF!</definedName>
    <definedName name="bases3">#REF!</definedName>
    <definedName name="bases4">#REF!</definedName>
    <definedName name="bases5">'[6]Дефектная ведомость'!#REF!</definedName>
    <definedName name="bases6">#REF!</definedName>
    <definedName name="bases7">#REF!</definedName>
    <definedName name="bases8">#REF!</definedName>
    <definedName name="Build">#REF!</definedName>
    <definedName name="Build1">#REF!</definedName>
    <definedName name="Build2">#REF!</definedName>
    <definedName name="Build3">#REF!</definedName>
    <definedName name="Build4">#REF!</definedName>
    <definedName name="Build5">'[6]Дефектная ведомость'!#REF!</definedName>
    <definedName name="Build6">#REF!</definedName>
    <definedName name="Build7">#REF!</definedName>
    <definedName name="Build8">#REF!</definedName>
    <definedName name="Data">'[6]Локально-ресурсная ведомость'!#REF!</definedName>
    <definedName name="document_date">#REF!</definedName>
    <definedName name="document_datу">#REF!</definedName>
    <definedName name="document_number">#REF!</definedName>
    <definedName name="expertiza">#REF!</definedName>
    <definedName name="expertiza_100">#REF!</definedName>
    <definedName name="gip">#REF!</definedName>
    <definedName name="itog_title">#REF!</definedName>
    <definedName name="kabel_1">#REF!</definedName>
    <definedName name="kabel_100">#REF!</definedName>
    <definedName name="kabel_11">#REF!</definedName>
    <definedName name="kabel_13">#REF!</definedName>
    <definedName name="kabel_18">#REF!</definedName>
    <definedName name="kabel_22">#REF!</definedName>
    <definedName name="kabel_27">#REF!</definedName>
    <definedName name="kabel_3">#REF!</definedName>
    <definedName name="kabel_31">#REF!</definedName>
    <definedName name="kabel_35">#REF!</definedName>
    <definedName name="kabel_39">#REF!</definedName>
    <definedName name="kabel_40">#REF!</definedName>
    <definedName name="kabel_42">#REF!</definedName>
    <definedName name="kabel_8">#REF!</definedName>
    <definedName name="kabel_9">#REF!</definedName>
    <definedName name="kogux_100">#REF!</definedName>
    <definedName name="kogux_61">#REF!</definedName>
    <definedName name="kojuh_3">#REF!</definedName>
    <definedName name="lsv">#REF!</definedName>
    <definedName name="maked_by">"$#ССЫЛ!.$B$10"</definedName>
    <definedName name="mashini">#REF!</definedName>
    <definedName name="mat">[8]OS!$F$16</definedName>
    <definedName name="mat_1">#REF!</definedName>
    <definedName name="mat_10">#REF!</definedName>
    <definedName name="mat_100">#REF!</definedName>
    <definedName name="mat_11">#REF!</definedName>
    <definedName name="mat_12">#REF!</definedName>
    <definedName name="mat_13">#REF!</definedName>
    <definedName name="mat_14">#REF!</definedName>
    <definedName name="mat_15">#REF!</definedName>
    <definedName name="mat_16">#REF!</definedName>
    <definedName name="mat_17">#REF!</definedName>
    <definedName name="mat_18">#REF!</definedName>
    <definedName name="mat_19">#REF!</definedName>
    <definedName name="mat_2">#REF!</definedName>
    <definedName name="mat_20">#REF!</definedName>
    <definedName name="mat_21">#REF!</definedName>
    <definedName name="mat_22">#REF!</definedName>
    <definedName name="mat_23">#REF!</definedName>
    <definedName name="mat_24">#REF!</definedName>
    <definedName name="mat_25">#REF!</definedName>
    <definedName name="mat_26">#REF!</definedName>
    <definedName name="mat_27">#REF!</definedName>
    <definedName name="mat_28">#REF!</definedName>
    <definedName name="mat_29">#REF!</definedName>
    <definedName name="mat_3">#REF!</definedName>
    <definedName name="mat_30">#REF!</definedName>
    <definedName name="mat_31">#REF!</definedName>
    <definedName name="mat_32">#REF!</definedName>
    <definedName name="mat_33">#REF!</definedName>
    <definedName name="mat_34">#REF!</definedName>
    <definedName name="mat_35">#REF!</definedName>
    <definedName name="mat_36">#REF!</definedName>
    <definedName name="mat_37">#REF!</definedName>
    <definedName name="mat_38">#REF!</definedName>
    <definedName name="mat_39">#REF!</definedName>
    <definedName name="mat_4">#REF!</definedName>
    <definedName name="mat_40">#REF!</definedName>
    <definedName name="mat_41">#REF!</definedName>
    <definedName name="mat_42">#REF!</definedName>
    <definedName name="mat_43">#REF!</definedName>
    <definedName name="mat_44">#REF!</definedName>
    <definedName name="mat_45">#REF!</definedName>
    <definedName name="mat_46">#REF!</definedName>
    <definedName name="mat_47">#REF!</definedName>
    <definedName name="mat_48">#REF!</definedName>
    <definedName name="mat_49">#REF!</definedName>
    <definedName name="mat_5">#REF!</definedName>
    <definedName name="mat_50">#REF!</definedName>
    <definedName name="mat_51">#REF!</definedName>
    <definedName name="mat_52">#REF!</definedName>
    <definedName name="mat_53">#REF!</definedName>
    <definedName name="mat_54">#REF!</definedName>
    <definedName name="mat_55">#REF!</definedName>
    <definedName name="mat_56">#REF!</definedName>
    <definedName name="mat_57">#REF!</definedName>
    <definedName name="mat_58">#REF!</definedName>
    <definedName name="mat_59">#REF!</definedName>
    <definedName name="mat_6">#REF!</definedName>
    <definedName name="mat_60">#REF!</definedName>
    <definedName name="mat_61">#REF!</definedName>
    <definedName name="mat_7">#REF!</definedName>
    <definedName name="mat_8">#REF!</definedName>
    <definedName name="mat_9">#REF!</definedName>
    <definedName name="materiali">#REF!</definedName>
    <definedName name="meh">[8]OS!$E$16</definedName>
    <definedName name="meh_1">#REF!</definedName>
    <definedName name="meh_10">#REF!</definedName>
    <definedName name="meh_100">#REF!</definedName>
    <definedName name="meh_11">#REF!</definedName>
    <definedName name="meh_12">#REF!</definedName>
    <definedName name="meh_13">#REF!</definedName>
    <definedName name="meh_14">#REF!</definedName>
    <definedName name="meh_15">#REF!</definedName>
    <definedName name="meh_16">#REF!</definedName>
    <definedName name="meh_17">#REF!</definedName>
    <definedName name="meh_18">#REF!</definedName>
    <definedName name="meh_19">#REF!</definedName>
    <definedName name="meh_2">#REF!</definedName>
    <definedName name="meh_20">#REF!</definedName>
    <definedName name="meh_21">#REF!</definedName>
    <definedName name="meh_22">#REF!</definedName>
    <definedName name="meh_23">#REF!</definedName>
    <definedName name="meh_24">#REF!</definedName>
    <definedName name="meh_25">#REF!</definedName>
    <definedName name="meh_26">#REF!</definedName>
    <definedName name="meh_27">#REF!</definedName>
    <definedName name="meh_28">#REF!</definedName>
    <definedName name="meh_29">#REF!</definedName>
    <definedName name="meh_3">#REF!</definedName>
    <definedName name="meh_30">#REF!</definedName>
    <definedName name="meh_31">#REF!</definedName>
    <definedName name="meh_32">#REF!</definedName>
    <definedName name="meh_33">#REF!</definedName>
    <definedName name="meh_34">#REF!</definedName>
    <definedName name="meh_35">#REF!</definedName>
    <definedName name="meh_36">#REF!</definedName>
    <definedName name="meh_37">#REF!</definedName>
    <definedName name="meh_38">#REF!</definedName>
    <definedName name="meh_39">#REF!</definedName>
    <definedName name="meh_4">#REF!</definedName>
    <definedName name="meh_40">#REF!</definedName>
    <definedName name="meh_41">#REF!</definedName>
    <definedName name="meh_42">#REF!</definedName>
    <definedName name="meh_43">#REF!</definedName>
    <definedName name="meh_44">#REF!</definedName>
    <definedName name="meh_45">#REF!</definedName>
    <definedName name="meh_46">#REF!</definedName>
    <definedName name="meh_47">#REF!</definedName>
    <definedName name="meh_48">#REF!</definedName>
    <definedName name="meh_49">#REF!</definedName>
    <definedName name="meh_5">#REF!</definedName>
    <definedName name="meh_50">#REF!</definedName>
    <definedName name="meh_51">#REF!</definedName>
    <definedName name="meh_52">#REF!</definedName>
    <definedName name="meh_53">#REF!</definedName>
    <definedName name="meh_54">#REF!</definedName>
    <definedName name="meh_55">#REF!</definedName>
    <definedName name="meh_56">#REF!</definedName>
    <definedName name="meh_57">#REF!</definedName>
    <definedName name="meh_58">#REF!</definedName>
    <definedName name="meh_59">#REF!</definedName>
    <definedName name="meh_6">#REF!</definedName>
    <definedName name="meh_60">#REF!</definedName>
    <definedName name="meh_61">#REF!</definedName>
    <definedName name="meh_7">#REF!</definedName>
    <definedName name="meh_8">#REF!</definedName>
    <definedName name="meh_9">#REF!</definedName>
    <definedName name="metal_1">#REF!</definedName>
    <definedName name="metal_10">#REF!</definedName>
    <definedName name="metal_100">#REF!</definedName>
    <definedName name="metal_11">#REF!</definedName>
    <definedName name="metal_12">#REF!</definedName>
    <definedName name="metal_13">#REF!</definedName>
    <definedName name="metal_14">#REF!</definedName>
    <definedName name="metal_15">[9]СВОД_15!$H$42</definedName>
    <definedName name="metal_16">#REF!</definedName>
    <definedName name="metal_17">#REF!</definedName>
    <definedName name="metal_18">#REF!</definedName>
    <definedName name="metal_19">#REF!</definedName>
    <definedName name="metal_2">#REF!</definedName>
    <definedName name="metal_20">#REF!</definedName>
    <definedName name="metal_21">#REF!</definedName>
    <definedName name="metal_22">#REF!</definedName>
    <definedName name="metal_23">#REF!</definedName>
    <definedName name="metal_24">#REF!</definedName>
    <definedName name="metal_26">#REF!</definedName>
    <definedName name="metal_27">#REF!</definedName>
    <definedName name="metal_28">#REF!</definedName>
    <definedName name="metal_29">#REF!</definedName>
    <definedName name="metal_3">#REF!</definedName>
    <definedName name="metal_30">#REF!</definedName>
    <definedName name="metal_31">#REF!</definedName>
    <definedName name="metal_32">#REF!</definedName>
    <definedName name="metal_33">#REF!</definedName>
    <definedName name="metal_34">#REF!</definedName>
    <definedName name="metal_35">#REF!</definedName>
    <definedName name="metal_36">#REF!</definedName>
    <definedName name="metal_37">#REF!</definedName>
    <definedName name="metal_38">[9]СВОД_38!$H$40</definedName>
    <definedName name="metal_4">#REF!</definedName>
    <definedName name="metal_40">#REF!</definedName>
    <definedName name="metal_41">#REF!</definedName>
    <definedName name="metal_42">#REF!</definedName>
    <definedName name="metal_43">#REF!</definedName>
    <definedName name="metal_45">#REF!</definedName>
    <definedName name="metal_46">#REF!</definedName>
    <definedName name="metal_5">#REF!</definedName>
    <definedName name="metal_6">#REF!</definedName>
    <definedName name="metal_7">#REF!</definedName>
    <definedName name="metal_8">#REF!</definedName>
    <definedName name="metal_9">#REF!</definedName>
    <definedName name="metall">[8]OS!$G$16</definedName>
    <definedName name="month">#REF!</definedName>
    <definedName name="month_begin">#REF!</definedName>
    <definedName name="month_end">#REF!</definedName>
    <definedName name="Na">#REF!</definedName>
    <definedName name="_na1">#REF!</definedName>
    <definedName name="_na2">#REF!</definedName>
    <definedName name="___na3">#REF!</definedName>
    <definedName name="___na4">#REF!</definedName>
    <definedName name="___na5">#REF!</definedName>
    <definedName name="___na6">#REF!</definedName>
    <definedName name="___na7">#REF!</definedName>
    <definedName name="___na8">#REF!</definedName>
    <definedName name="number">#REF!</definedName>
    <definedName name="object">#REF!</definedName>
    <definedName name="object_name">#REF!</definedName>
    <definedName name="OBJECT_NUMBER">#REF!</definedName>
    <definedName name="OBJECT_NUMBER1">#REF!</definedName>
    <definedName name="OBJECT_NUMBER2">#REF!</definedName>
    <definedName name="OBJECT_NUMBER3">#REF!</definedName>
    <definedName name="OBJECT_NUMBER4">#REF!</definedName>
    <definedName name="OBJECT_NUMBER5">'[6]Дефектная ведомость'!#REF!</definedName>
    <definedName name="OBJECT_NUMBER6">#REF!</definedName>
    <definedName name="OBJECT_NUMBER7">#REF!</definedName>
    <definedName name="OBJECT_NUMBER8">#REF!</definedName>
    <definedName name="object1">#REF!</definedName>
    <definedName name="object2">#REF!</definedName>
    <definedName name="object3">#REF!</definedName>
    <definedName name="object4">#REF!</definedName>
    <definedName name="object5">'[6]Дефектная ведомость'!#REF!</definedName>
    <definedName name="object6">#REF!</definedName>
    <definedName name="object7">#REF!</definedName>
    <definedName name="object8">#REF!</definedName>
    <definedName name="obor_1">#REF!</definedName>
    <definedName name="obor_10">#REF!</definedName>
    <definedName name="obor_11">#REF!</definedName>
    <definedName name="obor_12">#REF!</definedName>
    <definedName name="obor_13">#REF!</definedName>
    <definedName name="obor_14">#REF!</definedName>
    <definedName name="obor_15">#REF!</definedName>
    <definedName name="obor_16">"$#ССЫЛ!.$G$79"</definedName>
    <definedName name="obor_17">#REF!</definedName>
    <definedName name="obor_18">#REF!</definedName>
    <definedName name="obor_19">#REF!</definedName>
    <definedName name="obor_20">"$#ССЫЛ!.$G$69"</definedName>
    <definedName name="obor_21">#REF!</definedName>
    <definedName name="obor_22">#REF!</definedName>
    <definedName name="obor_23">#REF!</definedName>
    <definedName name="obor_26">#REF!</definedName>
    <definedName name="obor_27">#REF!</definedName>
    <definedName name="obor_28">#REF!</definedName>
    <definedName name="obor_3">#REF!</definedName>
    <definedName name="obor_30">#REF!</definedName>
    <definedName name="obor_31">#REF!</definedName>
    <definedName name="obor_32">#REF!</definedName>
    <definedName name="obor_34">#REF!</definedName>
    <definedName name="obor_35">#REF!</definedName>
    <definedName name="obor_36">#REF!</definedName>
    <definedName name="obor_39">#REF!</definedName>
    <definedName name="obor_4">#REF!</definedName>
    <definedName name="obor_40">#REF!</definedName>
    <definedName name="obor_41">#REF!</definedName>
    <definedName name="obor_42">#REF!</definedName>
    <definedName name="obor_43">#REF!</definedName>
    <definedName name="obor_5">#REF!</definedName>
    <definedName name="obor_6">#REF!</definedName>
    <definedName name="obor_8">#REF!</definedName>
    <definedName name="obor_9">#REF!</definedName>
    <definedName name="p00001p">[8]ЛОК_5!$H$2</definedName>
    <definedName name="p00116p">"$sal_meh.$H$#ССЫЛ!"</definedName>
    <definedName name="p00521p">"$sal_meh.$H$#ССЫЛ!"</definedName>
    <definedName name="p00654p">"$sal_meh.$H$#ССЫЛ!"</definedName>
    <definedName name="p00976p">"$sal_meh.$H$#ССЫЛ!"</definedName>
    <definedName name="p01070p">"$sal_meh.$H$#ССЫЛ!"</definedName>
    <definedName name="p01522p">"$sal_meh.$H$#ССЫЛ!"</definedName>
    <definedName name="p01570p">"$sal_meh.$H$#ССЫЛ!"</definedName>
    <definedName name="p01662p">"$sal_meh.$H$#ССЫЛ!"</definedName>
    <definedName name="p01668p">"$sal_meh.$H$#ССЫЛ!"</definedName>
    <definedName name="p02001p">"$sal_meh.$H$#ССЫЛ!"</definedName>
    <definedName name="p02021p">"$sal_meh.$H$#ССЫЛ!"</definedName>
    <definedName name="p02400p">"$sal_meh.$H$#ССЫЛ!"</definedName>
    <definedName name="p03508p">"$mat.$H$#ССЫЛ!"</definedName>
    <definedName name="p03559p">"$mat.$H$#ССЫЛ!"</definedName>
    <definedName name="p03565p">"$mat.$H$#ССЫЛ!"</definedName>
    <definedName name="p03657p">"$mat.$H$#ССЫЛ!"</definedName>
    <definedName name="p03658p">"$mat.$H$#ССЫЛ!"</definedName>
    <definedName name="p03678p">"$mat.$H$#ССЫЛ!"</definedName>
    <definedName name="p03808p">"$mat.$H$#ССЫЛ!"</definedName>
    <definedName name="p04642p">"$mat.$H$#ССЫЛ!"</definedName>
    <definedName name="p09252p">"$mat.$H$#ССЫЛ!"</definedName>
    <definedName name="p09651p">"$mat.$H$#ССЫЛ!"</definedName>
    <definedName name="p10414p">"$mat.$H$#ССЫЛ!"</definedName>
    <definedName name="p15034029p">"$mat.$H$#ССЫЛ!"</definedName>
    <definedName name="p15035012p">"$mat.$H$#ССЫЛ!"</definedName>
    <definedName name="p15042403p">"$mat.$H$#ССЫЛ!"</definedName>
    <definedName name="p150510016p">"$mat.$H$#ССЫЛ!"</definedName>
    <definedName name="p1509539051p">"$mat.$H$#ССЫЛ!"</definedName>
    <definedName name="p1509539051p_1">"$mat.$H$#ССЫЛ!"</definedName>
    <definedName name="p1510213012p">"$mat.$H$#ССЫЛ!"</definedName>
    <definedName name="p15171480p">"$mat.$H$#ССЫЛ!"</definedName>
    <definedName name="p15172049p">"$mat.$H$#ССЫЛ!"</definedName>
    <definedName name="p151721619p">"$mat.$H$#ССЫЛ!"</definedName>
    <definedName name="p1602220001p">"$mat.$H$#ССЫЛ!"</definedName>
    <definedName name="p1602220001p_1">"$mat.$H$#ССЫЛ!"</definedName>
    <definedName name="p160250091p">"$mat.$H$#ССЫЛ!"</definedName>
    <definedName name="p17018018p">"$mat.$H$#ССЫЛ!"</definedName>
    <definedName name="p170883129p">"$mat.$H$#ССЫЛ!"</definedName>
    <definedName name="p23012029p">"$mat.$H$#ССЫЛ!"</definedName>
    <definedName name="p23012034p">"$mat.$H$#ССЫЛ!"</definedName>
    <definedName name="p23012035p">"$mat.$H$#ССЫЛ!"</definedName>
    <definedName name="p23052p">"$mat.$H$#ССЫЛ!"</definedName>
    <definedName name="p23478p">"$mat.$H$#ССЫЛ!"</definedName>
    <definedName name="p30322p">"$mat.$H$#ССЫЛ!"</definedName>
    <definedName name="p30484p">"$mat.$H$#ССЫЛ!"</definedName>
    <definedName name="p30535p">"$mat.$H$#ССЫЛ!"</definedName>
    <definedName name="p30831p">"$mat.$H$#ССЫЛ!"</definedName>
    <definedName name="p30956p">"$mat.$H$#ССЫЛ!"</definedName>
    <definedName name="p31066p">"$mat.$H$#ССЫЛ!"</definedName>
    <definedName name="p31087p">"$mat.$H$#ССЫЛ!"</definedName>
    <definedName name="p31651p">"$mat.$H$#ССЫЛ!"</definedName>
    <definedName name="p31681p">"$mat.$H$#ССЫЛ!"</definedName>
    <definedName name="p32501p">"$mat.$H$#ССЫЛ!"</definedName>
    <definedName name="p32524p">"$mat.$H$#ССЫЛ!"</definedName>
    <definedName name="p32534p">"$mat.$H$#ССЫЛ!"</definedName>
    <definedName name="p32540p">"$mat.$H$#ССЫЛ!"</definedName>
    <definedName name="p32543p">"$mat.$H$#ССЫЛ!"</definedName>
    <definedName name="p32717p">"$mat.$H$#ССЫЛ!"</definedName>
    <definedName name="p32721p">"$mat.$H$#ССЫЛ!"</definedName>
    <definedName name="p33745p">"$mat.$H$#ССЫЛ!"</definedName>
    <definedName name="p34001p">"$mat.$H$#ССЫЛ!"</definedName>
    <definedName name="p34003p">"$mat.$H$#ССЫЛ!"</definedName>
    <definedName name="p342210115Кp">"$mat.$H$#ССЫЛ!"</definedName>
    <definedName name="p34546p">"$mat.$H$#ССЫЛ!"</definedName>
    <definedName name="p35310p">"$mat.$H$#ССЫЛ!"</definedName>
    <definedName name="p35315p">"$mat.$H$#ССЫЛ!"</definedName>
    <definedName name="p35377p">"$mat.$H$#ССЫЛ!"</definedName>
    <definedName name="p35518p">"$mat.$H$#ССЫЛ!"</definedName>
    <definedName name="p37010p">"$mat.$H$#ССЫЛ!"</definedName>
    <definedName name="p37039p">"$mat.$H$#ССЫЛ!"</definedName>
    <definedName name="p37169p">"$mat.$H$#ССЫЛ!"</definedName>
    <definedName name="p37172p">"$mat.$H$#ССЫЛ!"</definedName>
    <definedName name="p37184p">"$mat.$H$#ССЫЛ!"</definedName>
    <definedName name="p37199p">"$mat.$H$#ССЫЛ!"</definedName>
    <definedName name="p37374p">"$mat.$H$#ССЫЛ!"</definedName>
    <definedName name="p37474p">"$mat.$H$#ССЫЛ!"</definedName>
    <definedName name="p37486p">"$mat.$H$#ССЫЛ!"</definedName>
    <definedName name="p39596p">"$mat.$H$#ССЫЛ!"</definedName>
    <definedName name="p39655p">"$mat.$H$#ССЫЛ!"</definedName>
    <definedName name="p40008p">"$mat.$H$#ССЫЛ!"</definedName>
    <definedName name="p41043p">"$mat.$H$#ССЫЛ!"</definedName>
    <definedName name="p41439p">"$mat.$H$#ССЫЛ!"</definedName>
    <definedName name="p41962p">"$mat.$H$#ССЫЛ!"</definedName>
    <definedName name="p42160p">"$mat.$H$#ССЫЛ!"</definedName>
    <definedName name="p42384p">"$mat.$H$#ССЫЛ!"</definedName>
    <definedName name="p42387p">"$mat.$H$#ССЫЛ!"</definedName>
    <definedName name="p44032p">"$mat.$H$#ССЫЛ!"</definedName>
    <definedName name="p44066p">"$mat.$H$#ССЫЛ!"</definedName>
    <definedName name="p44150p">"$mat.$H$#ССЫЛ!"</definedName>
    <definedName name="p44198p">"$mat.$H$#ССЫЛ!"</definedName>
    <definedName name="p44251p">"$mat.$H$#ССЫЛ!"</definedName>
    <definedName name="p44268p">"$mat.$H$#ССЫЛ!"</definedName>
    <definedName name="p44528p">"$mat.$H$#ССЫЛ!"</definedName>
    <definedName name="p44538p">"$mat.$H$#ССЫЛ!"</definedName>
    <definedName name="p44566p">"$mat.$H$#ССЫЛ!"</definedName>
    <definedName name="p44567p">"$mat.$H$#ССЫЛ!"</definedName>
    <definedName name="p44817p">"$mat.$H$#ССЫЛ!"</definedName>
    <definedName name="p45031p">"$mat.$H$#ССЫЛ!"</definedName>
    <definedName name="p45077p">"$mat.$H$#ССЫЛ!"</definedName>
    <definedName name="p45086p">"$mat.$H$#ССЫЛ!"</definedName>
    <definedName name="p45407p">"$mat.$H$#ССЫЛ!"</definedName>
    <definedName name="p45527p">"$mat.$H$#ССЫЛ!"</definedName>
    <definedName name="p45883p">"$mat.$H$#ССЫЛ!"</definedName>
    <definedName name="p45906p">"$mat.$H$#ССЫЛ!"</definedName>
    <definedName name="p46118p">"$mat.$H$#ССЫЛ!"</definedName>
    <definedName name="p46270p">"$mat.$H$#ССЫЛ!"</definedName>
    <definedName name="p50729p">"$mat.$H$#ССЫЛ!"</definedName>
    <definedName name="p50768p">"$#ССЫЛ!.$H$52"</definedName>
    <definedName name="p50781p">"$mat.$H$#ССЫЛ!"</definedName>
    <definedName name="p52040p">"$mat.$H$#ССЫЛ!"</definedName>
    <definedName name="p52041p">"$mat.$H$#ССЫЛ!"</definedName>
    <definedName name="p54585p">"$mat.$H$#ССЫЛ!"</definedName>
    <definedName name="p55535p">"$mat.$H$#ССЫЛ!"</definedName>
    <definedName name="p585321У083p">"$mat.$H$#ССЫЛ!"</definedName>
    <definedName name="p5858212092p">"$mat.$H$#ССЫЛ!"</definedName>
    <definedName name="p585821П756p">"$mat.$H$#ССЫЛ!"</definedName>
    <definedName name="p586221Б009p">"$mat.$H$#ССЫЛ!"</definedName>
    <definedName name="p586221Б022p">"$mat.$H$#ССЫЛ!"</definedName>
    <definedName name="p60860127p">"$mat.$H$#ССЫЛ!"</definedName>
    <definedName name="p60860128p">"$mat.$H$#ССЫЛ!"</definedName>
    <definedName name="p61439p">"$mat.$H$#ССЫЛ!"</definedName>
    <definedName name="p61502p">"$mat.$H$#ССЫЛ!"</definedName>
    <definedName name="p61608p">"$mat.$H$#ССЫЛ!"</definedName>
    <definedName name="p62196p">"$mat.$H$#ССЫЛ!"</definedName>
    <definedName name="p62810p">"$mat.$H$#ССЫЛ!"</definedName>
    <definedName name="p63499p">"$mat.$H$#ССЫЛ!"</definedName>
    <definedName name="p63538p">"$mat.$H$#ССЫЛ!"</definedName>
    <definedName name="p63540p">"$mat.$H$#ССЫЛ!"</definedName>
    <definedName name="p63541p">"$mat.$H$#ССЫЛ!"</definedName>
    <definedName name="p63696p">"$mat.$H$#ССЫЛ!"</definedName>
    <definedName name="p64055p">"$mat.$H$#ССЫЛ!"</definedName>
    <definedName name="p64235p">"$mat.$H$#ССЫЛ!"</definedName>
    <definedName name="p64457p">"$mat.$H$#ССЫЛ!"</definedName>
    <definedName name="p64856p">"$mat.$H$#ССЫЛ!"</definedName>
    <definedName name="p65140p">"$mat.$H$#ССЫЛ!"</definedName>
    <definedName name="p65160p">"$mat.$H$#ССЫЛ!"</definedName>
    <definedName name="p74456p">"$mat.$H$#ССЫЛ!"</definedName>
    <definedName name="p74459p">"$mat.$H$#ССЫЛ!"</definedName>
    <definedName name="p74464p">"$mat.$H$#ССЫЛ!"</definedName>
    <definedName name="p74465p">"$mat.$H$#ССЫЛ!"</definedName>
    <definedName name="p76838p">"$mat.$H$#ССЫЛ!"</definedName>
    <definedName name="p77912p">"$mat.$H$#ССЫЛ!"</definedName>
    <definedName name="p92508p">"$mat.$H$#ССЫЛ!"</definedName>
    <definedName name="p92514p">"$mat.$H$#ССЫЛ!"</definedName>
    <definedName name="p92586p">"$mat.$H$#ССЫЛ!"</definedName>
    <definedName name="p92758p">"$mat.$H$#ССЫЛ!"</definedName>
    <definedName name="p92760p">"$mat.$H$#ССЫЛ!"</definedName>
    <definedName name="p92934p">"$mat.$H$#ССЫЛ!"</definedName>
    <definedName name="p92935p">"$mat.$H$#ССЫЛ!"</definedName>
    <definedName name="p92985p">"$mat.$H$#ССЫЛ!"</definedName>
    <definedName name="p94525p">"$mat.$H$#ССЫЛ!"</definedName>
    <definedName name="p94541p">"$mat.$H$#ССЫЛ!"</definedName>
    <definedName name="p94543p">"$mat.$H$#ССЫЛ!"</definedName>
    <definedName name="p94544p">"$mat.$H$#ССЫЛ!"</definedName>
    <definedName name="p94685p">"$mat.$H$#ССЫЛ!"</definedName>
    <definedName name="p94686p">"$mat.$H$#ССЫЛ!"</definedName>
    <definedName name="p94687p">"$mat.$H$#ССЫЛ!"</definedName>
    <definedName name="p95960p">"$mat.$H$#ССЫЛ!"</definedName>
    <definedName name="p95966p">"$mat.$H$#ССЫЛ!"</definedName>
    <definedName name="p95976p">"$mat.$H$#ССЫЛ!"</definedName>
    <definedName name="p97212p">"$mat.$H$#ССЫЛ!"</definedName>
    <definedName name="p97213p">"$mat.$H$#ССЫЛ!"</definedName>
    <definedName name="p97221p">"$mat.$H$#ССЫЛ!"</definedName>
    <definedName name="p97227p">"$mat.$H$#ССЫЛ!"</definedName>
    <definedName name="p97228p">"$mat.$H$#ССЫЛ!"</definedName>
    <definedName name="p98526p">"$mat.$H$#ССЫЛ!"</definedName>
    <definedName name="p98527p">"$mat.$H$#ССЫЛ!"</definedName>
    <definedName name="p99801p">"$mat.$H$#ССЫЛ!"</definedName>
    <definedName name="p99805p">"$mat.$H$#ССЫЛ!"</definedName>
    <definedName name="p99894p">"$mat.$H$#ССЫЛ!"</definedName>
    <definedName name="p99898p">"$mat.$H$#ССЫЛ!"</definedName>
    <definedName name="pc148191p_1">"$sal_meh.$H$#ССЫЛ!"</definedName>
    <definedName name="pc148192р">"$sal_meh.$H$#ССЫЛ!"</definedName>
    <definedName name="pC1597001p">"$mat.$H$#ССЫЛ!"</definedName>
    <definedName name="pir">#REF!</definedName>
    <definedName name="PR">#REF!</definedName>
    <definedName name="PROCH">#REF!</definedName>
    <definedName name="prochie">#REF!</definedName>
    <definedName name="psd">"$#ССЫЛ!.$D$10"</definedName>
    <definedName name="pс148192р">"$sal_meh.$H$#ССЫЛ!"</definedName>
    <definedName name="rabochie">#REF!</definedName>
    <definedName name="RISK">#REF!</definedName>
    <definedName name="sal">[8]OS!$D$16</definedName>
    <definedName name="sal_1">#REF!</definedName>
    <definedName name="sal_10">#REF!</definedName>
    <definedName name="sal_100">#REF!</definedName>
    <definedName name="sal_11">#REF!</definedName>
    <definedName name="sal_12">#REF!</definedName>
    <definedName name="sal_13">#REF!</definedName>
    <definedName name="sal_14">#REF!</definedName>
    <definedName name="sal_15">#REF!</definedName>
    <definedName name="sal_16">#REF!</definedName>
    <definedName name="sal_17">#REF!</definedName>
    <definedName name="sal_18">#REF!</definedName>
    <definedName name="sal_19">#REF!</definedName>
    <definedName name="sal_2">#REF!</definedName>
    <definedName name="sal_20">#REF!</definedName>
    <definedName name="sal_21">#REF!</definedName>
    <definedName name="sal_22">#REF!</definedName>
    <definedName name="sal_23">#REF!</definedName>
    <definedName name="sal_24">#REF!</definedName>
    <definedName name="sal_25">#REF!</definedName>
    <definedName name="sal_26">#REF!</definedName>
    <definedName name="sal_27">#REF!</definedName>
    <definedName name="sal_28">#REF!</definedName>
    <definedName name="sal_29">#REF!</definedName>
    <definedName name="sal_3">#REF!</definedName>
    <definedName name="sal_30">#REF!</definedName>
    <definedName name="sal_31">#REF!</definedName>
    <definedName name="sal_32">#REF!</definedName>
    <definedName name="sal_33">#REF!</definedName>
    <definedName name="sal_34">#REF!</definedName>
    <definedName name="sal_35">#REF!</definedName>
    <definedName name="sal_36">#REF!</definedName>
    <definedName name="sal_37">#REF!</definedName>
    <definedName name="sal_38">#REF!</definedName>
    <definedName name="sal_39">#REF!</definedName>
    <definedName name="sal_4">#REF!</definedName>
    <definedName name="sal_40">#REF!</definedName>
    <definedName name="sal_41">#REF!</definedName>
    <definedName name="sal_42">#REF!</definedName>
    <definedName name="sal_43">#REF!</definedName>
    <definedName name="sal_44">#REF!</definedName>
    <definedName name="sal_45">#REF!</definedName>
    <definedName name="sal_46">#REF!</definedName>
    <definedName name="sal_47">#REF!</definedName>
    <definedName name="sal_48">#REF!</definedName>
    <definedName name="sal_49">#REF!</definedName>
    <definedName name="sal_5">#REF!</definedName>
    <definedName name="sal_50">#REF!</definedName>
    <definedName name="sal_51">#REF!</definedName>
    <definedName name="sal_52">#REF!</definedName>
    <definedName name="sal_53">#REF!</definedName>
    <definedName name="sal_54">#REF!</definedName>
    <definedName name="sal_55">#REF!</definedName>
    <definedName name="sal_56">#REF!</definedName>
    <definedName name="sal_57">#REF!</definedName>
    <definedName name="sal_58">#REF!</definedName>
    <definedName name="sal_59">#REF!</definedName>
    <definedName name="sal_6">#REF!</definedName>
    <definedName name="sal_60">#REF!</definedName>
    <definedName name="sal_61">#REF!</definedName>
    <definedName name="sal_7">#REF!</definedName>
    <definedName name="sal_8">#REF!</definedName>
    <definedName name="sal_9">#REF!</definedName>
    <definedName name="sost">#REF!</definedName>
    <definedName name="sostavil">#REF!</definedName>
    <definedName name="SRV">#REF!</definedName>
    <definedName name="summa_work">#REF!</definedName>
    <definedName name="Title">#REF!</definedName>
    <definedName name="title_10">#REF!</definedName>
    <definedName name="title_11">#REF!</definedName>
    <definedName name="title_12">#REF!</definedName>
    <definedName name="title_13">#REF!</definedName>
    <definedName name="title_14">#REF!</definedName>
    <definedName name="title_15">#REF!</definedName>
    <definedName name="title_16">#REF!</definedName>
    <definedName name="title_17">#REF!</definedName>
    <definedName name="title_18">#REF!</definedName>
    <definedName name="title_19">#REF!</definedName>
    <definedName name="title_2">#REF!</definedName>
    <definedName name="title_20">#REF!</definedName>
    <definedName name="title_21">#REF!</definedName>
    <definedName name="title_22">#REF!</definedName>
    <definedName name="title_23">#REF!</definedName>
    <definedName name="title_24">#REF!</definedName>
    <definedName name="title_25">#REF!</definedName>
    <definedName name="title_26">#REF!</definedName>
    <definedName name="title_27">#REF!</definedName>
    <definedName name="title_28">#REF!</definedName>
    <definedName name="title_29">#REF!</definedName>
    <definedName name="title_30">#REF!</definedName>
    <definedName name="title_31">#REF!</definedName>
    <definedName name="title_32">#REF!</definedName>
    <definedName name="title_33">#REF!</definedName>
    <definedName name="title_34">#REF!</definedName>
    <definedName name="title_35">#REF!</definedName>
    <definedName name="title_36">#REF!</definedName>
    <definedName name="title_37">#REF!</definedName>
    <definedName name="title_38">#REF!</definedName>
    <definedName name="title_39">#REF!</definedName>
    <definedName name="title_4">#REF!</definedName>
    <definedName name="title_40">#REF!</definedName>
    <definedName name="title_41">#REF!</definedName>
    <definedName name="title_42">#REF!</definedName>
    <definedName name="title_43">#REF!</definedName>
    <definedName name="title_44">#REF!</definedName>
    <definedName name="title_45">#REF!</definedName>
    <definedName name="title_46">#REF!</definedName>
    <definedName name="title_47">#REF!</definedName>
    <definedName name="title_48">#REF!</definedName>
    <definedName name="title_49">#REF!</definedName>
    <definedName name="title_5">#REF!</definedName>
    <definedName name="title_50">#REF!</definedName>
    <definedName name="title_51">#REF!</definedName>
    <definedName name="title_52">#REF!</definedName>
    <definedName name="title_53">#REF!</definedName>
    <definedName name="title_54">#REF!</definedName>
    <definedName name="title_55">#REF!</definedName>
    <definedName name="title_56">#REF!</definedName>
    <definedName name="title_57">#REF!</definedName>
    <definedName name="title_58">#REF!</definedName>
    <definedName name="title_59">#REF!</definedName>
    <definedName name="title_6">#REF!</definedName>
    <definedName name="title_60">#REF!</definedName>
    <definedName name="title_61">#REF!</definedName>
    <definedName name="title_7">#REF!</definedName>
    <definedName name="title_8">#REF!</definedName>
    <definedName name="title_9">#REF!</definedName>
    <definedName name="total">#REF!</definedName>
    <definedName name="total_1">#REF!</definedName>
    <definedName name="total_10">#REF!</definedName>
    <definedName name="total_11">#REF!</definedName>
    <definedName name="total_12">#REF!</definedName>
    <definedName name="total_13">#REF!</definedName>
    <definedName name="total_14">#REF!</definedName>
    <definedName name="total_15">#REF!</definedName>
    <definedName name="total_16">#REF!</definedName>
    <definedName name="total_17">#REF!</definedName>
    <definedName name="total_18">#REF!</definedName>
    <definedName name="total_19">#REF!</definedName>
    <definedName name="total_2">#REF!</definedName>
    <definedName name="total_20">#REF!</definedName>
    <definedName name="total_21">#REF!</definedName>
    <definedName name="total_22">#REF!</definedName>
    <definedName name="total_23">#REF!</definedName>
    <definedName name="total_24">#REF!</definedName>
    <definedName name="total_25">#REF!</definedName>
    <definedName name="total_26">#REF!</definedName>
    <definedName name="total_27">#REF!</definedName>
    <definedName name="total_28">#REF!</definedName>
    <definedName name="total_29">#REF!</definedName>
    <definedName name="total_3">#REF!</definedName>
    <definedName name="total_30">#REF!</definedName>
    <definedName name="total_31">#REF!</definedName>
    <definedName name="total_32">#REF!</definedName>
    <definedName name="total_33">#REF!</definedName>
    <definedName name="total_34">#REF!</definedName>
    <definedName name="total_35">#REF!</definedName>
    <definedName name="total_36">#REF!</definedName>
    <definedName name="total_37">#REF!</definedName>
    <definedName name="total_38">#REF!</definedName>
    <definedName name="total_39">#REF!</definedName>
    <definedName name="total_4">#REF!</definedName>
    <definedName name="total_40">#REF!</definedName>
    <definedName name="total_41">#REF!</definedName>
    <definedName name="total_42">#REF!</definedName>
    <definedName name="total_43">#REF!</definedName>
    <definedName name="total_44">#REF!</definedName>
    <definedName name="total_45">#REF!</definedName>
    <definedName name="total_46">#REF!</definedName>
    <definedName name="total_47">#REF!</definedName>
    <definedName name="total_48">#REF!</definedName>
    <definedName name="total_5">#REF!</definedName>
    <definedName name="total_50">#REF!</definedName>
    <definedName name="total_51">#REF!</definedName>
    <definedName name="total_52">#REF!</definedName>
    <definedName name="total_53">#REF!</definedName>
    <definedName name="total_54">#REF!</definedName>
    <definedName name="total_55">#REF!</definedName>
    <definedName name="total_56">#REF!</definedName>
    <definedName name="total_57">#REF!</definedName>
    <definedName name="total_58">#REF!</definedName>
    <definedName name="total_59">#REF!</definedName>
    <definedName name="total_6">#REF!</definedName>
    <definedName name="total_60">#REF!</definedName>
    <definedName name="total_61">#REF!</definedName>
    <definedName name="total_7">#REF!</definedName>
    <definedName name="total_8">#REF!</definedName>
    <definedName name="total_9">#REF!</definedName>
    <definedName name="trans_1">#REF!</definedName>
    <definedName name="trans_10">#REF!</definedName>
    <definedName name="trans_100">#REF!</definedName>
    <definedName name="trans_11">#REF!</definedName>
    <definedName name="trans_12">#REF!</definedName>
    <definedName name="trans_13">#REF!</definedName>
    <definedName name="trans_14">#REF!</definedName>
    <definedName name="trans_15">#REF!</definedName>
    <definedName name="trans_17">[9]СВОД_17!$G$29</definedName>
    <definedName name="trans_2">#REF!</definedName>
    <definedName name="trans_26">#REF!</definedName>
    <definedName name="trans_28">#REF!</definedName>
    <definedName name="trans_29">#REF!</definedName>
    <definedName name="trans_3">#REF!</definedName>
    <definedName name="trans_30">#REF!</definedName>
    <definedName name="trans_31">#REF!</definedName>
    <definedName name="trans_32">[9]СВОД_32!$G$52</definedName>
    <definedName name="trans_33">#REF!</definedName>
    <definedName name="trans_34">[9]СВОД_34!$G$85</definedName>
    <definedName name="trans_35">[9]СВОД_35!$G$27</definedName>
    <definedName name="trans_36">[9]СВОД_36!$G$27</definedName>
    <definedName name="trans_37">[9]СВОД_37!$G$73</definedName>
    <definedName name="trans_38">[9]СВОД_38!$G$90</definedName>
    <definedName name="trans_39">[9]СВОД_39!$G$65</definedName>
    <definedName name="trans_4">#REF!</definedName>
    <definedName name="trans_5">#REF!</definedName>
    <definedName name="trans_6">#REF!</definedName>
    <definedName name="trans_61">#REF!</definedName>
    <definedName name="trans_7">#REF!</definedName>
    <definedName name="trans_8">#REF!</definedName>
    <definedName name="trans_9">#REF!</definedName>
    <definedName name="uoooo">#REF!</definedName>
    <definedName name="vor">#REF!</definedName>
    <definedName name="VR">#REF!</definedName>
    <definedName name="work_title">#REF!</definedName>
    <definedName name="zar">#REF!</definedName>
    <definedName name="zat_1">#REF!</definedName>
    <definedName name="zat_10">#REF!</definedName>
    <definedName name="zat_11">#REF!</definedName>
    <definedName name="zat_12">#REF!</definedName>
    <definedName name="zat_13">#REF!</definedName>
    <definedName name="zat_14">#REF!</definedName>
    <definedName name="zat_15">#REF!</definedName>
    <definedName name="zat_16">#REF!</definedName>
    <definedName name="zat_17">#REF!</definedName>
    <definedName name="zat_18">#REF!</definedName>
    <definedName name="zat_19">#REF!</definedName>
    <definedName name="zat_2">#REF!</definedName>
    <definedName name="zat_20">#REF!</definedName>
    <definedName name="zat_21">#REF!</definedName>
    <definedName name="zat_22">#REF!</definedName>
    <definedName name="zat_23">#REF!</definedName>
    <definedName name="zat_24">#REF!</definedName>
    <definedName name="zat_25">#REF!</definedName>
    <definedName name="zat_26">#REF!</definedName>
    <definedName name="zat_27">#REF!</definedName>
    <definedName name="zat_28">#REF!</definedName>
    <definedName name="zat_29">#REF!</definedName>
    <definedName name="zat_3">#REF!</definedName>
    <definedName name="zat_30">#REF!</definedName>
    <definedName name="zat_31">#REF!</definedName>
    <definedName name="zat_32">#REF!</definedName>
    <definedName name="zat_33">#REF!</definedName>
    <definedName name="zat_34">#REF!</definedName>
    <definedName name="zat_35">#REF!</definedName>
    <definedName name="zat_36">#REF!</definedName>
    <definedName name="zat_37">#REF!</definedName>
    <definedName name="zat_38">#REF!</definedName>
    <definedName name="zat_39">#REF!</definedName>
    <definedName name="zat_4">#REF!</definedName>
    <definedName name="zat_40">#REF!</definedName>
    <definedName name="zat_41">#REF!</definedName>
    <definedName name="zat_42">#REF!</definedName>
    <definedName name="zat_43">#REF!</definedName>
    <definedName name="zat_44">#REF!</definedName>
    <definedName name="zat_45">#REF!</definedName>
    <definedName name="zat_46">#REF!</definedName>
    <definedName name="zat_47">#REF!</definedName>
    <definedName name="zat_48">#REF!</definedName>
    <definedName name="zat_49">#REF!</definedName>
    <definedName name="zat_5">#REF!</definedName>
    <definedName name="zat_50">#REF!</definedName>
    <definedName name="zat_51">#REF!</definedName>
    <definedName name="zat_52">#REF!</definedName>
    <definedName name="zat_53">#REF!</definedName>
    <definedName name="zat_54">#REF!</definedName>
    <definedName name="zat_55">#REF!</definedName>
    <definedName name="zat_56">#REF!</definedName>
    <definedName name="zat_57">#REF!</definedName>
    <definedName name="zat_58">#REF!</definedName>
    <definedName name="zat_59">#REF!</definedName>
    <definedName name="zat_6">#REF!</definedName>
    <definedName name="zat_60">#REF!</definedName>
    <definedName name="zat_61">#REF!</definedName>
    <definedName name="zat_7">#REF!</definedName>
    <definedName name="zat_8">#REF!</definedName>
    <definedName name="zat_9">#REF!</definedName>
    <definedName name="zatrati">#REF!</definedName>
    <definedName name="АВП">'[11]Ф-3'!#REF!</definedName>
    <definedName name="АПРВРПА">#REF!</definedName>
    <definedName name="б">#REF!</definedName>
    <definedName name="б59">#REF!</definedName>
    <definedName name="б79">#REF!</definedName>
    <definedName name="к">#REF!</definedName>
    <definedName name="кожух_33">#REF!</definedName>
    <definedName name="кожух_6">#REF!</definedName>
    <definedName name="метал">#REF!</definedName>
    <definedName name="НА_СТРОИТЕЛЬСТВО_КАБЕЛЬНОЙ_ЛИНИИ_К_СКВАЖИНЕ_№1">#REF!</definedName>
    <definedName name="О">#REF!</definedName>
    <definedName name="_xlnm.Print_Area" localSheetId="2">'ДЕФ АКТ'!$A$1:$D$151</definedName>
    <definedName name="_xlnm.Print_Area" localSheetId="1">'ФИЗ ОБЪЕМ'!$A$1:$F$550</definedName>
    <definedName name="ПАПП">'[11]Ф-3'!#REF!</definedName>
    <definedName name="р09210р">"$mat.$H$#ССЫЛ!"</definedName>
    <definedName name="р69210р">"$mat.$H$#ССЫЛ!"</definedName>
    <definedName name="свод">#REF!</definedName>
    <definedName name="труд">#REF!</definedName>
    <definedName name="ФЫФЫ">#REF!</definedName>
    <definedName name="ЧЕЛ_ЧАС">#REF!</definedName>
    <definedName name="ЧЕЛ_ЧАС_1">#REF!+#REF!</definedName>
    <definedName name="э">#REF!</definedName>
    <definedName name="экспертиза_100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5" l="1"/>
  <c r="C15" i="5"/>
  <c r="C22" i="5"/>
  <c r="C13" i="5"/>
  <c r="C11" i="5"/>
  <c r="C9" i="5"/>
  <c r="C8" i="5"/>
  <c r="C23" i="5"/>
  <c r="C24" i="5"/>
  <c r="C36" i="5"/>
  <c r="C44" i="5"/>
  <c r="C34" i="5"/>
  <c r="C32" i="5"/>
  <c r="C46" i="5"/>
  <c r="C47" i="5"/>
</calcChain>
</file>

<file path=xl/sharedStrings.xml><?xml version="1.0" encoding="utf-8"?>
<sst xmlns="http://schemas.openxmlformats.org/spreadsheetml/2006/main" count="2333" uniqueCount="1191">
  <si>
    <t>№№</t>
  </si>
  <si>
    <t>ОБОСНОВАНИЕ</t>
  </si>
  <si>
    <t>ЕД.ИЗМ</t>
  </si>
  <si>
    <t>КОЛ-ВО</t>
  </si>
  <si>
    <t>1</t>
  </si>
  <si>
    <t>00001</t>
  </si>
  <si>
    <t>ЧЕЛ-Ч</t>
  </si>
  <si>
    <t>3</t>
  </si>
  <si>
    <t>21955</t>
  </si>
  <si>
    <t>00521</t>
  </si>
  <si>
    <t>ДРЕЛИ ЭЛЕКТРИЧЕСКИЕ</t>
  </si>
  <si>
    <t>МАШ-Ч</t>
  </si>
  <si>
    <t>2</t>
  </si>
  <si>
    <t>01041</t>
  </si>
  <si>
    <t>ШУРУПОВЕРТЫ</t>
  </si>
  <si>
    <t>01523</t>
  </si>
  <si>
    <t>ПИЛА ДИСКОВАЯ ЭЛЕКТРИЧЕСКАЯ</t>
  </si>
  <si>
    <t>М-ЧАС</t>
  </si>
  <si>
    <t>4</t>
  </si>
  <si>
    <t>01702</t>
  </si>
  <si>
    <t>СТАНКИ КАМНЕРЕЗНЫЕ УНИВЕРСАЛЬНЫЕ</t>
  </si>
  <si>
    <t>5</t>
  </si>
  <si>
    <t>01914</t>
  </si>
  <si>
    <t>РАСТВОРОСМЕСИТЕЛИ ПЕРЕДВИЖНЫЕ 65 Л</t>
  </si>
  <si>
    <t>6</t>
  </si>
  <si>
    <t>02209</t>
  </si>
  <si>
    <t>ШУРУПОВЕРТЫ СТРОИТЕЛЬНО-МОНТАЖНЫЕ</t>
  </si>
  <si>
    <t>7</t>
  </si>
  <si>
    <t>02499</t>
  </si>
  <si>
    <t>АВТОМОБИЛИ БОРТОВЫЕ ГРУЗОПОДЪЕМНОСТЬЮ ДО 5 Т</t>
  </si>
  <si>
    <t>8</t>
  </si>
  <si>
    <t>02509</t>
  </si>
  <si>
    <t>9</t>
  </si>
  <si>
    <t>02510</t>
  </si>
  <si>
    <t>АВТОМОБИЛИ БОРТОВЫЕ ГРУЗОПОДЪЕМНОСТЬЮ ДО 8 Т</t>
  </si>
  <si>
    <t>10</t>
  </si>
  <si>
    <t>02831</t>
  </si>
  <si>
    <t>МОЛОТКИ ОТБОЙНЫЕ ЭЛЕКТРИЧЕСКИЕ</t>
  </si>
  <si>
    <t>11</t>
  </si>
  <si>
    <t>02873</t>
  </si>
  <si>
    <t>ПЕРФОРАТОРЫ ЭЛЕКТРИЧЕСКИЕ</t>
  </si>
  <si>
    <t>12</t>
  </si>
  <si>
    <t>02875</t>
  </si>
  <si>
    <t>13</t>
  </si>
  <si>
    <t>03021</t>
  </si>
  <si>
    <t>14</t>
  </si>
  <si>
    <t>03295</t>
  </si>
  <si>
    <t>15</t>
  </si>
  <si>
    <t>03296</t>
  </si>
  <si>
    <t>МАШИНЫ ШЛИФОВАЛЬНЫЕ ЭЛЕКТРИЧЕСКИЕ (БЕЗ СТОИМОСТИ ЭЛЕКТРОЭНЕРГИИ)</t>
  </si>
  <si>
    <t>16</t>
  </si>
  <si>
    <t>03325</t>
  </si>
  <si>
    <t>ДРЕЛЬ-ПЕРФОРАТОР ЭЛЕКТРИЧЕСКАЯ</t>
  </si>
  <si>
    <t>ДВ</t>
  </si>
  <si>
    <t>КОНСТРУКЦИИ ДВЕРЕЙ СЕНСОРНЫМ ЭЛЕКТРИЧЕСКИМ ДВИЖЕНИЯМИ И ФОТОЭЛЕМЕНТАМ С КАЛЕНЫМ СТЕКЛОМ</t>
  </si>
  <si>
    <t>КОМЛ</t>
  </si>
  <si>
    <t>НАЛИЧ</t>
  </si>
  <si>
    <t>НАЛИЧНИКИ ИЗ МДФ</t>
  </si>
  <si>
    <t>М</t>
  </si>
  <si>
    <t>КД</t>
  </si>
  <si>
    <t>КОДОВЫЙ ЗАМОК ЭЛЕКТРОННЫЙ С ЦИЛИНДРОВЫМИ МЕХАНИЗМАМИ</t>
  </si>
  <si>
    <t>КОРОНА</t>
  </si>
  <si>
    <t>НАЛИЧНИКИ "КОРОНА" ИЗ МДФ</t>
  </si>
  <si>
    <t>ШТ</t>
  </si>
  <si>
    <t>ПОЯС</t>
  </si>
  <si>
    <t>ПОЯС ИЗ МДФ ШИРИНА 150ММ С ЛОГОТИПОМ</t>
  </si>
  <si>
    <t>РЕШЕТКИ</t>
  </si>
  <si>
    <t>ДЕКОРАТИВНЫЕ РЕШЁТКИ ИЗ МДФ ДЛЯ РАДИАТОРОВ</t>
  </si>
  <si>
    <t>ГРПС</t>
  </si>
  <si>
    <t>СТОИМОСТЬ ГРАНИТНЫХ ПЛИТ ДЛЯ СТУПЕНЕЙ И ПОДСТУПЕННИКОВ "КУКСАРОЙ"</t>
  </si>
  <si>
    <t>ГРП</t>
  </si>
  <si>
    <t>СТОИМОСТЬ ГРАНИТНЫХ ПЛИТ "КУКСАРОЙ"</t>
  </si>
  <si>
    <t>М2</t>
  </si>
  <si>
    <t>ГРПП</t>
  </si>
  <si>
    <t>СТОИМОСТЬ ГРАНИТНЫХ ПЛИТ ДЛЯ СТУПЕНЕЙ И ПОДСТУПЕННИКОВ "КУКСАРОЙ" ШИР. ДО 150ММ</t>
  </si>
  <si>
    <t>2407-1817</t>
  </si>
  <si>
    <t>СМЕСИТЕЛЬ ДЛЯ ДУШЕВЫХ УСТАНОВОК</t>
  </si>
  <si>
    <t>1300-1725</t>
  </si>
  <si>
    <t>КРАН ПОЖАРНЫЙ Д=50ММ</t>
  </si>
  <si>
    <t>09210</t>
  </si>
  <si>
    <t>ВОДА</t>
  </si>
  <si>
    <t>М3</t>
  </si>
  <si>
    <t>09219</t>
  </si>
  <si>
    <t>10411</t>
  </si>
  <si>
    <t>КИРПИЧ КЕРАМИЧЕСКИЙ, СИЛИКАТНЫЙ ИЛИ ПУСТОТЕЛЫЙ РАЗМЕР И МАРКА ПО ПРОЕКТУ</t>
  </si>
  <si>
    <t>1000ШТ</t>
  </si>
  <si>
    <t>12370</t>
  </si>
  <si>
    <t>СУХАЯ РАСТВОРНАЯ СМЕСЬ</t>
  </si>
  <si>
    <t>Т</t>
  </si>
  <si>
    <t>29124</t>
  </si>
  <si>
    <t>ФУГОМАССА</t>
  </si>
  <si>
    <t>ТН</t>
  </si>
  <si>
    <t>17</t>
  </si>
  <si>
    <t>29161</t>
  </si>
  <si>
    <t>АНКЕРНЫЕ БОЛТЫ</t>
  </si>
  <si>
    <t>18</t>
  </si>
  <si>
    <t>С113-1306</t>
  </si>
  <si>
    <t>ГОЛОВКА СОЕДИНИТЕЛЬНАЯ МУФТОВАЯ</t>
  </si>
  <si>
    <t>19</t>
  </si>
  <si>
    <t>С113-1307</t>
  </si>
  <si>
    <t>ГОЛОВКА СОЕДИНИТЕЛЬНАЯ РУКАВНАЯ</t>
  </si>
  <si>
    <t>20</t>
  </si>
  <si>
    <t>С113-1308</t>
  </si>
  <si>
    <t>СТВОЛ РУЧНОЙ СО СПРЫСКОМ Д=13ММ</t>
  </si>
  <si>
    <t>21</t>
  </si>
  <si>
    <t>С113-1309</t>
  </si>
  <si>
    <t>РУКАВ ПОЖАРНЫЙ НАПОРНЫЙ L=20М Д=50ММ</t>
  </si>
  <si>
    <t>22</t>
  </si>
  <si>
    <t>С113-1325</t>
  </si>
  <si>
    <t>СГОН РЕЗЪБОВЫЙ</t>
  </si>
  <si>
    <t>23</t>
  </si>
  <si>
    <t>29840</t>
  </si>
  <si>
    <t>УГОЛОК НАРУЖНЫЙ ДЛЯ ПЛАСТИКОВОГО ПЛИНТУСА</t>
  </si>
  <si>
    <t>24</t>
  </si>
  <si>
    <t>29841</t>
  </si>
  <si>
    <t>УГОЛОК ВНУТРЕННИЙ ДЛЯ ПЛАСТИКОВОГО ПЛИНТУСА</t>
  </si>
  <si>
    <t>25</t>
  </si>
  <si>
    <t>29842</t>
  </si>
  <si>
    <t>СОЕДИНИТЕЛЬ ДЛЯ ПЛАСТИКОВОГО ПЛИНТУСА</t>
  </si>
  <si>
    <t>26</t>
  </si>
  <si>
    <t>29843</t>
  </si>
  <si>
    <t>ЗАГЛУШКА ТОРЦЕВАЯ ДЛЯ ПЛАСТИКОВОГО ПЛИНТУСА</t>
  </si>
  <si>
    <t>27</t>
  </si>
  <si>
    <t>29917</t>
  </si>
  <si>
    <t>БЛОКИ ДВЕРНЫЕ ДЕРЕВЯННЫЕ ФИЛЕНЧАТЫЕ ИЗ МДФ</t>
  </si>
  <si>
    <t>28</t>
  </si>
  <si>
    <t>30325</t>
  </si>
  <si>
    <t>ВИНТЫ САМОНАРЕЗАЮЩИЕ СМ1-35</t>
  </si>
  <si>
    <t>29</t>
  </si>
  <si>
    <t>30389</t>
  </si>
  <si>
    <t>ГВОЗДИ СТРОИТЕЛЬНЫЕ С ПЛОСКОЙ ГОЛОВКОЙ 1,6Х50 ММ</t>
  </si>
  <si>
    <t>30</t>
  </si>
  <si>
    <t>30405</t>
  </si>
  <si>
    <t>ГВОЗДИ ТОЛЕВЫЕ КРУГЛЫЕ 3,0Х40 ММ</t>
  </si>
  <si>
    <t>31</t>
  </si>
  <si>
    <t>30407</t>
  </si>
  <si>
    <t>ГВОЗДИ СТРОИТЕЛЬНЫЕ</t>
  </si>
  <si>
    <t>32</t>
  </si>
  <si>
    <t>30434</t>
  </si>
  <si>
    <t>ДЮБЕЛИ РАСПОРНЫЕ</t>
  </si>
  <si>
    <t>100ШТ</t>
  </si>
  <si>
    <t>33</t>
  </si>
  <si>
    <t>30435</t>
  </si>
  <si>
    <t>ДЮБЕЛИ РАСПОРНЫЕ ПОЛИЭТИЛЕНОВЫЕ</t>
  </si>
  <si>
    <t>10 ШТ</t>
  </si>
  <si>
    <t>34</t>
  </si>
  <si>
    <t>30475</t>
  </si>
  <si>
    <t>ДЮБЕЛИ</t>
  </si>
  <si>
    <t>КГ</t>
  </si>
  <si>
    <t>35</t>
  </si>
  <si>
    <t>30478</t>
  </si>
  <si>
    <t>ДЮБЕЛИ ДЛЯ ПРИСТРЕЛКИ</t>
  </si>
  <si>
    <t>10ШТ</t>
  </si>
  <si>
    <t>36</t>
  </si>
  <si>
    <t>30479</t>
  </si>
  <si>
    <t>ГВОЗДЬ УСИЛЕННЫЙ</t>
  </si>
  <si>
    <t>37</t>
  </si>
  <si>
    <t>30484</t>
  </si>
  <si>
    <t>БОЛТЫ СТРОИТЕЛЬНЫЕ С ГАЙКАМИ И ШАЙБАМИ</t>
  </si>
  <si>
    <t>38</t>
  </si>
  <si>
    <t>30648</t>
  </si>
  <si>
    <t>ПРОФИЛИ СТЫКОПЕРЕКРЫВАЮЩИЕ ИЗ СТАЛЬНЫХ И АЛЮМИНИЕВЫХ СПЛАВОВ /ПО ПРОЕКТУ/</t>
  </si>
  <si>
    <t>39</t>
  </si>
  <si>
    <t>30654</t>
  </si>
  <si>
    <t>ГИПСОВЫЕ ВЯЖУЩИЕ Г-3</t>
  </si>
  <si>
    <t>40</t>
  </si>
  <si>
    <t>30795</t>
  </si>
  <si>
    <t>ДЮБЕЛИ РАСПОРНЫЕ ПОЛИЭТИЛЕНОВЫЕ 6Х30 ММ</t>
  </si>
  <si>
    <t>41</t>
  </si>
  <si>
    <t>30835</t>
  </si>
  <si>
    <t>ПАНЕЛИ ПОТОЛОЧНЫЕ "АРМСТРОНГ" С КОМПЛЕКТУЮЩИМИ</t>
  </si>
  <si>
    <t>42</t>
  </si>
  <si>
    <t>31017</t>
  </si>
  <si>
    <t>КРАСКИ ЦВЕТНЫЕ, ГОТОВЫЕ К ПРИМЕНЕНИЮ ДЛЯ ВНУТРЕННИХ РАБОТ МА-25 ГОЛУБАЯ, ОРАНЖЕВО-БЕЖЕВАЯ</t>
  </si>
  <si>
    <t>43</t>
  </si>
  <si>
    <t>31054</t>
  </si>
  <si>
    <t>КРАСКИ ВОДОЭМУЛЬСИОННЫЕ</t>
  </si>
  <si>
    <t>44</t>
  </si>
  <si>
    <t>31102</t>
  </si>
  <si>
    <t>КЛЕЙ ПЛИТОЧНЫЙ "СТАРАТЕЛЬ-СТАНДАРТ"</t>
  </si>
  <si>
    <t>45</t>
  </si>
  <si>
    <t>31195</t>
  </si>
  <si>
    <t>БИРКИ МАРКИРОВОЧНЫЕ ПЛАСТМАССОВЫЕ</t>
  </si>
  <si>
    <t>100 ШТ</t>
  </si>
  <si>
    <t>46</t>
  </si>
  <si>
    <t>31434</t>
  </si>
  <si>
    <t>ГРУНТОВКА</t>
  </si>
  <si>
    <t>47</t>
  </si>
  <si>
    <t>31478</t>
  </si>
  <si>
    <t>ДЮБЕЛЬ-ПРОБКИ ДЛИНОЙ 65 ММ</t>
  </si>
  <si>
    <t>48</t>
  </si>
  <si>
    <t>31679</t>
  </si>
  <si>
    <t>КЛЕЙ КМЦ (ДЛЯ НАКЛЕЙКИ ОБОЕВ)</t>
  </si>
  <si>
    <t>49</t>
  </si>
  <si>
    <t>31692</t>
  </si>
  <si>
    <t>КЛЕЙ 88-СА</t>
  </si>
  <si>
    <t>50</t>
  </si>
  <si>
    <t>31710</t>
  </si>
  <si>
    <t>ШПАТЛЕВКА КЛЕЕВАЯ</t>
  </si>
  <si>
    <t>51</t>
  </si>
  <si>
    <t>31719</t>
  </si>
  <si>
    <t>КЛЕЙ ДЛЯ ОБЛИЦОВОЧНЫХ РАБОТ (СУХАЯ СМЕСЬ)</t>
  </si>
  <si>
    <t>52</t>
  </si>
  <si>
    <t>32278</t>
  </si>
  <si>
    <t>ОБОИ</t>
  </si>
  <si>
    <t>10М2</t>
  </si>
  <si>
    <t>53</t>
  </si>
  <si>
    <t>32299</t>
  </si>
  <si>
    <t>ГИПСОКАРТОННАЯ ПЛИТКА "KNAUF"</t>
  </si>
  <si>
    <t>54</t>
  </si>
  <si>
    <t>32403</t>
  </si>
  <si>
    <t>ЛИСТЫ ГИПСОКАРТОННЫЕ ДЛЯ ПЕРЕГОРОДОК ТОЛЩИНОЙ 14 ММ</t>
  </si>
  <si>
    <t>55</t>
  </si>
  <si>
    <t>32533</t>
  </si>
  <si>
    <t>ПРОВОЛОКА СВАРОЧНАЯ ЛЕГИРОВАННАЯ ДИАМЕТРОМ 2 ММ</t>
  </si>
  <si>
    <t>56</t>
  </si>
  <si>
    <t>С111-950</t>
  </si>
  <si>
    <t>ЗАМОК ВРЕЗНОЙ ОЦИНКОВАННЫЙ С ЦИЛИНДРОВЫМИ МЕХАНИЗМАМИ</t>
  </si>
  <si>
    <t>57</t>
  </si>
  <si>
    <t>33205</t>
  </si>
  <si>
    <t>СЕТКА ТКАНАЯ С КВАДРАТНЫМИ ЯЧЕЙКАМИ N 05 БЕЗ ПОКРЫТИЯ</t>
  </si>
  <si>
    <t>58</t>
  </si>
  <si>
    <t>34351</t>
  </si>
  <si>
    <t>КАНИФОЛЬ СОСНОВАЯ</t>
  </si>
  <si>
    <t>59</t>
  </si>
  <si>
    <t>35097</t>
  </si>
  <si>
    <t>ШУРУПЫ С ПОЛУКРУГЛОЙ ГОЛОВКОЙ 2,5Х20 ММ</t>
  </si>
  <si>
    <t>60</t>
  </si>
  <si>
    <t>35100</t>
  </si>
  <si>
    <t>ШУРУПЫ С ПОЛУКРУГЛОЙ ГОЛОВКОЙ 3,5Х35 ММ</t>
  </si>
  <si>
    <t>61</t>
  </si>
  <si>
    <t>35101</t>
  </si>
  <si>
    <t>ШУРУПЫ С ПОЛУКРУГЛОЙ ГОЛОВКОЙ 4Х40 ММ</t>
  </si>
  <si>
    <t>62</t>
  </si>
  <si>
    <t>35102</t>
  </si>
  <si>
    <t>ШУРУПЫ С ПОЛУКРУГЛОЙ ГОЛОВКОЙ 5Х70 ММ</t>
  </si>
  <si>
    <t>63</t>
  </si>
  <si>
    <t>35391</t>
  </si>
  <si>
    <t>ВИНТЫ САМОНАРЕЗАЮЩИЕ С ОСТРЫМ КОНЦОМ ДЛИНОЙ 35 ММ</t>
  </si>
  <si>
    <t>64</t>
  </si>
  <si>
    <t>35523</t>
  </si>
  <si>
    <t>НАКОНЕЧНИК ПОЛИЭТИЛЕНОВЫЙ</t>
  </si>
  <si>
    <t>65</t>
  </si>
  <si>
    <t>С111-879</t>
  </si>
  <si>
    <t>ГОФРА ДЛЯ УНИТАЗОВ</t>
  </si>
  <si>
    <t>66</t>
  </si>
  <si>
    <t>35538</t>
  </si>
  <si>
    <t>ШКУРКА ШЛИФОВАЛЬНАЯ ДВУХСЛОЙНАЯ С ЗЕРНИСТОСТЬЮ 40/25</t>
  </si>
  <si>
    <t>67</t>
  </si>
  <si>
    <t>35567</t>
  </si>
  <si>
    <t>ОЧЕС ЛЬНЯНОЙ</t>
  </si>
  <si>
    <t>68</t>
  </si>
  <si>
    <t>36024</t>
  </si>
  <si>
    <t>ПИЛОМАТЕРИАЛЫ ХВОЙНЫХ ПОРОД. БРУСКИ ОБРЕЗНЫЕ ДЛИНОЙ 4-6,5 М, ШИРИНОЙ 75-150 ММ, ТОЛЩИНОЙ 40-75 ММ II СОРТА</t>
  </si>
  <si>
    <t>69</t>
  </si>
  <si>
    <t>36026</t>
  </si>
  <si>
    <t>ПИЛОМАТЕРИАЛЫ ХВОЙНЫХ ПОРОД. БРУСКИ ОБРЕЗНЫЕ ДЛИНОЙ 4-6,5 М, ШИРИНОЙ 75-150 ММ, ТОЛЩИНОЙ 40-75 ММ IV СОРТА</t>
  </si>
  <si>
    <t>70</t>
  </si>
  <si>
    <t>36028</t>
  </si>
  <si>
    <t>ПИЛОМАТЕРИАЛЫ ХВОЙНЫХ ПОРОД. БРУСЬЯ ОБРЕЗНЫЕ ДЛИНОЙ 4-6,5 М, ШИРИНОЙ 75-150 ММ, ТОЛЩИНОЙ 100, 125 ММ II СОРТА</t>
  </si>
  <si>
    <t>71</t>
  </si>
  <si>
    <t>38504</t>
  </si>
  <si>
    <t>ПЛИТЫ ТЕПЛОИЗОЛЯЦИОННЫЕ ИЗ МИНЕРАЛЬНОЙ ВАТЫ НА СИНТЕТИЧЕСКОМ СВЯЗУЮЩЕМ М-125</t>
  </si>
  <si>
    <t>72</t>
  </si>
  <si>
    <t>40963</t>
  </si>
  <si>
    <t>ЯКОРНЫЙ ПОДВЕС С ПРОВОЛОКОЙ</t>
  </si>
  <si>
    <t>73</t>
  </si>
  <si>
    <t>40964</t>
  </si>
  <si>
    <t>ПРЯМОЙ ПОДВЕС</t>
  </si>
  <si>
    <t>74</t>
  </si>
  <si>
    <t>40965</t>
  </si>
  <si>
    <t>УДЛИНИТЕЛЬ</t>
  </si>
  <si>
    <t>75</t>
  </si>
  <si>
    <t>40966</t>
  </si>
  <si>
    <t>СОЕДИНИТЕЛЬ 1-ГО УРОВНЯ</t>
  </si>
  <si>
    <t>76</t>
  </si>
  <si>
    <t>40967</t>
  </si>
  <si>
    <t>СОЕДИНИТЕЛЬ 2-ГО УРОВНЯ</t>
  </si>
  <si>
    <t>77</t>
  </si>
  <si>
    <t>40968</t>
  </si>
  <si>
    <t>ШПАТЛЕВКА KNAUF</t>
  </si>
  <si>
    <t>78</t>
  </si>
  <si>
    <t>40969</t>
  </si>
  <si>
    <t>ЛЕНТА САМОКЛЕЮЩАЯСЯ KNAUF</t>
  </si>
  <si>
    <t>79</t>
  </si>
  <si>
    <t>С1411-9130</t>
  </si>
  <si>
    <t>ШЛАНГИ ГИБКИЕ 0,5М</t>
  </si>
  <si>
    <t>80</t>
  </si>
  <si>
    <t>43099</t>
  </si>
  <si>
    <t>АРМАТУРА КЛАССА А-1</t>
  </si>
  <si>
    <t>81</t>
  </si>
  <si>
    <t>44059</t>
  </si>
  <si>
    <t>ВЕТОШЬ</t>
  </si>
  <si>
    <t>82</t>
  </si>
  <si>
    <t>44084</t>
  </si>
  <si>
    <t>ДЕТАЛИ В СООТВЕТСТВИИ С ПРОЕКТОМ</t>
  </si>
  <si>
    <t>83</t>
  </si>
  <si>
    <t>44346</t>
  </si>
  <si>
    <t>ПЛИНТУСЫ ДЛЯ ПОЛОВ ИЗ ПЛАСТИКАТА</t>
  </si>
  <si>
    <t>84</t>
  </si>
  <si>
    <t>44356</t>
  </si>
  <si>
    <t>ПЛИТКИ РЯДОВЫЕ</t>
  </si>
  <si>
    <t>85</t>
  </si>
  <si>
    <t>45036</t>
  </si>
  <si>
    <t>СМЕСЬ РАСТВОРНАЯ СУХАЯ</t>
  </si>
  <si>
    <t>86</t>
  </si>
  <si>
    <t>45037</t>
  </si>
  <si>
    <t>СМЕСЬ СУХАЯ ДЛЯ ЗАДЕЛКИ ШВОВ</t>
  </si>
  <si>
    <t>87</t>
  </si>
  <si>
    <t>45401</t>
  </si>
  <si>
    <t>ГВОЗДИ ОТДЕЛОЧНЫЕ</t>
  </si>
  <si>
    <t>88</t>
  </si>
  <si>
    <t>45407</t>
  </si>
  <si>
    <t>ПРОКЛАДКИ РЕЗИНОВЫЕ (ПЛАСТИНА ТЕХНИЧЕСКАЯ ПРЕССОВАННАЯ)</t>
  </si>
  <si>
    <t>89</t>
  </si>
  <si>
    <t>45667</t>
  </si>
  <si>
    <t>ВТУЛКИ ИЗОЛИРУЮЩИЕ</t>
  </si>
  <si>
    <t>90</t>
  </si>
  <si>
    <t>С127-95-1</t>
  </si>
  <si>
    <t>ПОДРОЗЕТНИК 80Х80Х42ММ</t>
  </si>
  <si>
    <t>91</t>
  </si>
  <si>
    <t>С127-97-1</t>
  </si>
  <si>
    <t>МОДУЛЬ RJ45 UTP5E</t>
  </si>
  <si>
    <t>92</t>
  </si>
  <si>
    <t>49307</t>
  </si>
  <si>
    <t>ПРОФИЛЬ 60Х27Х0,6</t>
  </si>
  <si>
    <t>93</t>
  </si>
  <si>
    <t>49882</t>
  </si>
  <si>
    <t>КЛЕЙ СТРОИТЕЛЬНЫЙ "ЖИДКТЕ ГВОЗДИ"</t>
  </si>
  <si>
    <t>94</t>
  </si>
  <si>
    <t>С123-198</t>
  </si>
  <si>
    <t>КОНСТРУКЦИИ ДВЕРНЫХ БЛОКОВ /ПЛАСТЕРМ/ ИЗ УСИЛЕННЫХ АЛЮМИНИЕВЫХ ПРОФИЛЕЙ С ОДИНАРНЫМ ОСТЕКЛЕНИЕМ</t>
  </si>
  <si>
    <t>95</t>
  </si>
  <si>
    <t>С123-199</t>
  </si>
  <si>
    <t>КОНСТРУКЦИИ ВИТРАЖЕЙ ИЗ КАЛЕНЫМ ВИТРИННЫМ СТЕКЛОМ</t>
  </si>
  <si>
    <t>96</t>
  </si>
  <si>
    <t>С130-542</t>
  </si>
  <si>
    <t>ПОДДОНЫ ДУШЕВЫЕ</t>
  </si>
  <si>
    <t>97</t>
  </si>
  <si>
    <t>С130-627</t>
  </si>
  <si>
    <t>СМЕСИТЕЛИ ДЛЯ УМЫВАЛЬНИКОВ</t>
  </si>
  <si>
    <t>КОМПЛ</t>
  </si>
  <si>
    <t>98</t>
  </si>
  <si>
    <t>С130-732</t>
  </si>
  <si>
    <t>УМЫВАЛЬНИКИ ОВАЛЬНЫЕ ПОЛУФАРФОРОВЫЕ И ФАРФОРОВЫЕ</t>
  </si>
  <si>
    <t>99</t>
  </si>
  <si>
    <t>С130-907</t>
  </si>
  <si>
    <t>УНИТАЗЫ ПОЛУФАРФОРОВЫЕ С БАЧКОМ В КОМПЛЕКТЕ</t>
  </si>
  <si>
    <t>100</t>
  </si>
  <si>
    <t>С130-908</t>
  </si>
  <si>
    <t>БИДЕ ФАРФОРОВЫЕ С СМЕСИТЕЛЕМ В КОМПЛЕКТЕ</t>
  </si>
  <si>
    <t>101</t>
  </si>
  <si>
    <t>С130-1637</t>
  </si>
  <si>
    <t>СИФОН ПЛАСТМАССОВЫЙ БУТЫЛОЧНЫЙ</t>
  </si>
  <si>
    <t>102</t>
  </si>
  <si>
    <t>58180</t>
  </si>
  <si>
    <t>ЗАТИРКА "СТАРАТЕЛИ" (РАЗНОЙ ЦВЕТНОСТИ)</t>
  </si>
  <si>
    <t>103</t>
  </si>
  <si>
    <t>58630</t>
  </si>
  <si>
    <t>ДЮБЕЛИ ПЛАСТМАССОВЫЕ С ШУРУПАМИ 12Х70 ММ</t>
  </si>
  <si>
    <t>104</t>
  </si>
  <si>
    <t>60114</t>
  </si>
  <si>
    <t>ПЛИТКА КЕРАМИЧЕСКАЯ ДЛЯ ПОЛОВ</t>
  </si>
  <si>
    <t>105</t>
  </si>
  <si>
    <t>61613</t>
  </si>
  <si>
    <t>106</t>
  </si>
  <si>
    <t>64457</t>
  </si>
  <si>
    <t>НАКОНЕЧНИКИ КАБЕЛЬНЫЕ</t>
  </si>
  <si>
    <t>107</t>
  </si>
  <si>
    <t>64492</t>
  </si>
  <si>
    <t>ОКОНЦЕВАТЕЛИ МАРКИРОВОЧНЫЕ</t>
  </si>
  <si>
    <t>108</t>
  </si>
  <si>
    <t>64825</t>
  </si>
  <si>
    <t>ПОДРОЗЕТНИКИ ДЕРЕВЯННЫЕ</t>
  </si>
  <si>
    <t>109</t>
  </si>
  <si>
    <t>64855</t>
  </si>
  <si>
    <t>ПРИПОИ ОЛОВЯННО-СВИНЦОВЫЕ БЕССУРЬМЯНИСТЫЕ МАРКИ ПОС40</t>
  </si>
  <si>
    <t>110</t>
  </si>
  <si>
    <t>64856</t>
  </si>
  <si>
    <t>ПРИПОИ ОЛОВЯННО-СВИНЦОВЫЕ БЕССУРЬМЯНИСТЫЕ МАРКИ ПОС30</t>
  </si>
  <si>
    <t>111</t>
  </si>
  <si>
    <t>65312</t>
  </si>
  <si>
    <t>ТРУБКА ПОЛИХЛОРВИНИЛОВАЯ</t>
  </si>
  <si>
    <t>112</t>
  </si>
  <si>
    <t>76853</t>
  </si>
  <si>
    <t>ШУРУПЫ-САМОРЕЗЫ 35 ММ</t>
  </si>
  <si>
    <t>113</t>
  </si>
  <si>
    <t>80625</t>
  </si>
  <si>
    <t>ПЕНА МОНТАЖНАЯ (ГЕРМЕТИК ПЕНОПОЛИУРЕТАНОВЫЙ ТИПА MAKROFLEKS, SOUDAL) ДЛЯ ГЕРМЕТИЗАЦИИ СТЫКОВ В БАЛЛОНЧИКЕ ЕМКОСТЬЮ 0,75 Л</t>
  </si>
  <si>
    <t>114</t>
  </si>
  <si>
    <t>87882</t>
  </si>
  <si>
    <t>БЛОКИ ДВЕРНЫЕ МЕТАЛЛИЧЕСКИЕ</t>
  </si>
  <si>
    <t>115</t>
  </si>
  <si>
    <t>97117</t>
  </si>
  <si>
    <t>СТЕКЛОЛЕНТА ЛИПКАЯ ИЗОЛЯЦИОННАЯ НА ПОЛИКАСИНОВОМ КОМПАУНДЕ МАРКИ ЛСЭПЛ, ШИРИНОЙ 20-30 ММ, ТОЛЩИНОЙ ОТ 0,14 ДО 0,19 ММ ВКЛЮЧИТЕЛЬНО</t>
  </si>
  <si>
    <t>116</t>
  </si>
  <si>
    <t>С1512-59</t>
  </si>
  <si>
    <t>РОЗЕТКА ШТЕПСЕЛЬНАЯ РЩ-Ц-2-С65-6/220</t>
  </si>
  <si>
    <t>117</t>
  </si>
  <si>
    <t>С1512-60</t>
  </si>
  <si>
    <t>РОЗЕТКА ШТЕПСЕЛЬНАЯ РЩ-Ц-2-С65-10/220</t>
  </si>
  <si>
    <t>118</t>
  </si>
  <si>
    <t>С1512-62</t>
  </si>
  <si>
    <t>ВЫКЛЮЧАТЕЛЬ ОДНОКЛАВИШНЫЙ C1-02-6/220</t>
  </si>
  <si>
    <t>119</t>
  </si>
  <si>
    <t>С1512-64</t>
  </si>
  <si>
    <t>ВЫКЛЮЧАТЕЛЬ 2-Х КЛАВИШНЫЙ ПРИ СКРЫТОЙ ПРОВОДКИ</t>
  </si>
  <si>
    <t>120</t>
  </si>
  <si>
    <t>С1545-264</t>
  </si>
  <si>
    <t>СВЕТИЛЬНИКИ ПОТОЛОЧНЫЕ LED PANEL 48W 60Х60СМ</t>
  </si>
  <si>
    <t>121</t>
  </si>
  <si>
    <t>С1545-265</t>
  </si>
  <si>
    <t>СВЕТИЛЬНИКИ ПОТОЛОЧНЫЕ LED PANEL 72W 120Х60СМ</t>
  </si>
  <si>
    <t>122</t>
  </si>
  <si>
    <t>С1545-266</t>
  </si>
  <si>
    <t>СВЕТИЛЬНИКИ ПОТОЛОЧНЫЕ LED 18W</t>
  </si>
  <si>
    <t>123</t>
  </si>
  <si>
    <t>С1545-267</t>
  </si>
  <si>
    <t>СВЕТИЛЬНИКИ ПОТОЛОЧНЫЕ LED 36W</t>
  </si>
  <si>
    <t>12138</t>
  </si>
  <si>
    <t>РАСТВОР ЦЕМЕНТНО-ИЗВЕСТКОВЫЙ 1:1:6</t>
  </si>
  <si>
    <t>12217</t>
  </si>
  <si>
    <t>РАСТВОР ГОТОВЫЙ ОТДЕЛОЧНЫЙ ТЯЖЕЛЫЙ, ЦЕМЕНТНЫЙ: 1:3</t>
  </si>
  <si>
    <t>45033</t>
  </si>
  <si>
    <t>РАСТВОР ГОТОВЫЙ КЛАДОЧНЫЙ (СОСТАВ И МАРКА ПО ПРОЕКТУ)</t>
  </si>
  <si>
    <t>45034</t>
  </si>
  <si>
    <t>РАСТВОР ГОТОВЫЙ КЛАДОЧНЫЙ ТЯЖЕЛЫЙ ЦЕМЕНТНЫЙ МАРКА ПО ПРОЕКТУ</t>
  </si>
  <si>
    <t>С152-501</t>
  </si>
  <si>
    <t>КАБЕЛЬ ТПП 30</t>
  </si>
  <si>
    <t>1000М</t>
  </si>
  <si>
    <t>С152-502</t>
  </si>
  <si>
    <t>КАБЕЛЬ КОМПЮТЕРНЫЙ FTP 4Х2Х0,52</t>
  </si>
  <si>
    <t>С152-503</t>
  </si>
  <si>
    <t>ПРОВОД СИЛОВАЯ ПУГНП 1Х1,5</t>
  </si>
  <si>
    <t>С157-218</t>
  </si>
  <si>
    <t>ПРОВОДА СИЛОВЫЕ ДЛЯ ЭЛЕКТРОУСТАНОВОК С МЕДНЫМИ ЖИЛАМИ МАРКИ ППВ С ЧИСЛОМ ЖИЛ И СЕЧ. 2Х2,5 ММ2</t>
  </si>
  <si>
    <t>С157-219</t>
  </si>
  <si>
    <t>ПРОВОДА СИЛОВЫЕ ДЛЯ ЭЛЕКТРОУСТАНОВОК С МЕДНЫМИ ЖИЛАМИ МАРКИ ППВ С ЧИСЛОМ ЖИЛ И СЕЧ. 2Х4 ММ2</t>
  </si>
  <si>
    <t>С157-222</t>
  </si>
  <si>
    <t>ПРОВОДА СИЛОВЫЕ ДЛЯ ЭЛЕКТРОУСТАНОВОК С МЕДНЫМИ ЖИЛАМИ МАРКИ ППВ С ЧИСЛОМ ЖИЛ И СЕЧ. 3Х2,5 ММ2</t>
  </si>
  <si>
    <t>С156-28</t>
  </si>
  <si>
    <t>КАБЕЛЬ СЕТЕВОЙ/LAN CABLE UTP,4 ПАРЫ 5 CAT. КСВПВ-6А 4Х2Х0,52</t>
  </si>
  <si>
    <t>С156-29</t>
  </si>
  <si>
    <t>КАБЕЛЬ СЕТЕВОЙ/LAN CABLE UTP, 5E CAT/ОДНОЖИЛ/</t>
  </si>
  <si>
    <t>С152-500</t>
  </si>
  <si>
    <t>ПРОВОД ТЕЛЕФОННЫЙ ОДНОПАРНЫЙ 2Х-3Х ЖИЛНЫЙ ТРП 1Х2Х05</t>
  </si>
  <si>
    <t>1503-1001</t>
  </si>
  <si>
    <t>ЭЛЕКТРОВОДОНАГРЕВАТЕЛЬ V=50Л АРИСТОН</t>
  </si>
  <si>
    <t>6401-5011-1</t>
  </si>
  <si>
    <t>ВЫТЯЖНОЙ ВЕНТИЛЯТОР ТИПА "АИСИ</t>
  </si>
  <si>
    <t>1602-30046</t>
  </si>
  <si>
    <t>КОНЦЕНТРАТОР ГАММА-20</t>
  </si>
  <si>
    <t>100-60</t>
  </si>
  <si>
    <t>АККУМУЛЯТОРНАЯ БАТАРЕЯ 7 А,12 В</t>
  </si>
  <si>
    <t>100-65</t>
  </si>
  <si>
    <t>БОКС ДЛЯ АККУМУЛЯТОРА</t>
  </si>
  <si>
    <t>100-66</t>
  </si>
  <si>
    <t>ДАТЧИК ОБЪЁМНАЯ RK - 410</t>
  </si>
  <si>
    <t>100-67</t>
  </si>
  <si>
    <t>ДАТЧИК АКУСТИЧЕСКИЙ ДРС</t>
  </si>
  <si>
    <t>100-68</t>
  </si>
  <si>
    <t>ПОТОЛОЧНИЙ ДАТЧИК 2000</t>
  </si>
  <si>
    <t>100-64</t>
  </si>
  <si>
    <t>ИЗВЕЩАТЕЛЬ РУЧНАЯ FIRE</t>
  </si>
  <si>
    <t>030060-1-К</t>
  </si>
  <si>
    <t>ИЗВЕЩАТЕЛЬ ПОЖАРНЫЙ ДЫМОВОЙ "ИП-212-141"</t>
  </si>
  <si>
    <t>1504-13114</t>
  </si>
  <si>
    <t>ОПОВЕЩАТЕЛЬ ОХРАННО-ПОЖАРНЫЙ ЗВУКОВОЙ "СУЗ"</t>
  </si>
  <si>
    <t>100-70</t>
  </si>
  <si>
    <t>ИЗВЕЩАТЕЛЬ СМК 110/102-11</t>
  </si>
  <si>
    <t>1504-1002</t>
  </si>
  <si>
    <t>АВТОМАТИЧЕСКИЙ ВЫКЛЮЧАТЕЛЬ 63А</t>
  </si>
  <si>
    <t>100-71</t>
  </si>
  <si>
    <t>ТРЕВОЖНЫЙ СИГНАЛИЗАТОР,593 НАСТЕННЫЙ</t>
  </si>
  <si>
    <t>100-72</t>
  </si>
  <si>
    <t>КНОПКА УПРАВЛЕНИЯ</t>
  </si>
  <si>
    <t>100-73</t>
  </si>
  <si>
    <t>КОДОВЫЙ КЛАВИЯТУРА ОПЕЧАТКИ ПАЛЬЦОВ /HIKVISION/</t>
  </si>
  <si>
    <t>100-74</t>
  </si>
  <si>
    <t>ЭЛЕТРОМАГНИТНЫЙ ЗАМОК НА 250 КГ /РОССИЯ/</t>
  </si>
  <si>
    <t>1504-3009</t>
  </si>
  <si>
    <t>ОПОВЕЩАТЕЛЬ ОХРАННО-ПОЖАРНЫЙ СВЕТОВОЙ "ВЫХОД"</t>
  </si>
  <si>
    <t>1503-8481</t>
  </si>
  <si>
    <t>ЩИТ ПОЖАРНЫЙ ПШ-2 500Х230Х650ММ</t>
  </si>
  <si>
    <t>2402-3005</t>
  </si>
  <si>
    <t>ОГНЕТУШИТЕЛЬ УГЛЕКИСЛОТНЫЙ РУЧНОЙ /НАСТЕННОЕ ИСПОЛНЕНИЕ/ =ОП-5</t>
  </si>
  <si>
    <t>280180-1009</t>
  </si>
  <si>
    <t>КУПОЛЬНАЯ КАМЕРА ВИДЕОНАБЛЮДЕНИЯ С ИК-ПОДСВЕТКОЙ.3МП/1/3 СМOS,НОЧНАЯ ПОДСВЕТКА /ICR/ ВИДЕОКАМЕРА, 0.01ЛК С ИК F=2,8ММ /УГОЛ ОБЗОРА 103,5°/ ИК ПОДСВЕТКА 30М.IP67, 12В/4ВТ=0,5А 2304Х1296ММ DS-2CD2143FWD-IS</t>
  </si>
  <si>
    <t>280180-1018</t>
  </si>
  <si>
    <t>КАБЕЛЬ HDMI 5М С КОМПЕНСАТОРОМ ПОТЕРЬ</t>
  </si>
  <si>
    <t>1517-2469</t>
  </si>
  <si>
    <t>КОММУТАТОР 24 POE 10/100М RJ45-2 КОМБО ПОРТА HUB СЕТЕВОЙ /1000 ETHERNET/1000M SFP /DS-3E326P-E/</t>
  </si>
  <si>
    <t>280180-1012</t>
  </si>
  <si>
    <t>32-КАНАЛНЫЙ IP-ВИДЕОРЕГИСТРАТОР CPOE/NVR/</t>
  </si>
  <si>
    <t>1517-2483</t>
  </si>
  <si>
    <t>БЛОК ПИТАНИЯ 10А, 12В</t>
  </si>
  <si>
    <t>ЗАТРАТЫ ТРУДА РАБОЧИХ-СТРОИТЕЛЕЙ</t>
  </si>
  <si>
    <t>173.1</t>
  </si>
  <si>
    <t>НАСТРОЙКА ЦИФРОВЫХ СИСТЕМ ОБРАБОТКИ ВИДЕОСИГНАЛА. НАСТРОЙКА СИСТЕМЫ КОНТРОЛЯ И УПРАВЛЕНИЯ. КОНФИГУРАЦИЯ И НАСТРОЙКА СЕТЕВЫХ КОМПОНЕНТОВ /ВИДЕОКАМЕРЫ/</t>
  </si>
  <si>
    <t>Ц10-9-4-3 ШHК.ДОП.3</t>
  </si>
  <si>
    <t>173</t>
  </si>
  <si>
    <t>172.1</t>
  </si>
  <si>
    <t>КАНАЛ</t>
  </si>
  <si>
    <t>НАСТРОЙКА КАНАЛОВ СВЯЗИ И ТЕЛЕВИДЕНИЯ ПО ПОДГОТОВЛЕННЫМ ЛИНЕЙНЫМ ТРАКТАМ. КАНАЛЫ СВЯЗИ МЕЖДУ ДВУМЯ ОКОНЕЧНЫМИ СТАНЦИЯМИ ПРИ КОЛИЧЕСТВЕ ПУНКТОВ ТРАНЗИТА МЕЖДУ НИМИ 0</t>
  </si>
  <si>
    <t>Ц10-3-56-1</t>
  </si>
  <si>
    <t>172</t>
  </si>
  <si>
    <t>171</t>
  </si>
  <si>
    <t>170.3</t>
  </si>
  <si>
    <t>170.2</t>
  </si>
  <si>
    <t>170.1</t>
  </si>
  <si>
    <t>АППАРАТУРА НАСТЕННОГО ТИПА. БЛОК ПИТАНИЯ ВИДЕОКАМЕР</t>
  </si>
  <si>
    <t>Ц10-9-2-5 ШHК.ДОП.3</t>
  </si>
  <si>
    <t>170</t>
  </si>
  <si>
    <t>169</t>
  </si>
  <si>
    <t>168.4</t>
  </si>
  <si>
    <t>168.3</t>
  </si>
  <si>
    <t>168.2</t>
  </si>
  <si>
    <t>168.1</t>
  </si>
  <si>
    <t>УСТР-ВО</t>
  </si>
  <si>
    <t>СТАНЦИОННОЕ ОБОРУДОВАНИЕ. УСТРОЙСТВО ЦИФРОВОЙ РЕГИСТРАЦИИ</t>
  </si>
  <si>
    <t>Ц10-4-87-14</t>
  </si>
  <si>
    <t>168</t>
  </si>
  <si>
    <t>167</t>
  </si>
  <si>
    <t>166.5</t>
  </si>
  <si>
    <t>166.4</t>
  </si>
  <si>
    <t>166.3</t>
  </si>
  <si>
    <t>166.2</t>
  </si>
  <si>
    <t>166.1</t>
  </si>
  <si>
    <t>10ЛУЧЕЙ</t>
  </si>
  <si>
    <t>АППАРАТ ДЛЯ ПЕРЕДАЧИ ВИДЕОСИГНАЛОВ</t>
  </si>
  <si>
    <t>Ц10-8-1-7</t>
  </si>
  <si>
    <t>166</t>
  </si>
  <si>
    <t>165</t>
  </si>
  <si>
    <t>164</t>
  </si>
  <si>
    <t>163.1</t>
  </si>
  <si>
    <t>100М</t>
  </si>
  <si>
    <t>ПРОКЛАДКА КАБЕЛЕЙ И ПРОВОДОВ ПИТАНИЯ НА ПРОВОДОДЕРЖАТЕЛЯХ. КАБЕЛЬ ИЛИ ПРОВОД ПИТАНИЯ СЕЧЕНИЕМ, ММ2 6</t>
  </si>
  <si>
    <t>Ц10-1-53-1</t>
  </si>
  <si>
    <t>163</t>
  </si>
  <si>
    <t>162</t>
  </si>
  <si>
    <t>161.1</t>
  </si>
  <si>
    <t>МОНТАЖ КАМЕР ПЕРЕДАЮЩИХ</t>
  </si>
  <si>
    <t>Ц10-4-67-23</t>
  </si>
  <si>
    <t>161</t>
  </si>
  <si>
    <t>РАЗДЕЛ 14:ВИДЕОНАБЛЮДЕНИЯ</t>
  </si>
  <si>
    <t>160</t>
  </si>
  <si>
    <t>159</t>
  </si>
  <si>
    <t>158</t>
  </si>
  <si>
    <t>157</t>
  </si>
  <si>
    <t>156</t>
  </si>
  <si>
    <t>155</t>
  </si>
  <si>
    <t>154</t>
  </si>
  <si>
    <t>153</t>
  </si>
  <si>
    <t>152.4</t>
  </si>
  <si>
    <t>152.3</t>
  </si>
  <si>
    <t>152.2</t>
  </si>
  <si>
    <t>152.1</t>
  </si>
  <si>
    <t>КРАН</t>
  </si>
  <si>
    <t>УСТАНОВКА КРАНОВ ПОЖАРНЫХ ДИАМЕТРОМ 50 ММ</t>
  </si>
  <si>
    <t>E16-7-1-1</t>
  </si>
  <si>
    <t>152</t>
  </si>
  <si>
    <t>РАЗДЕЛ 13:ПР/ВП</t>
  </si>
  <si>
    <t>ЗАТРАТЫ ТРУДА ПУСКОНАЛАДОЧНОГО ПЕРСОНАЛА</t>
  </si>
  <si>
    <t>151.1</t>
  </si>
  <si>
    <t>КОМПЛЕКТ</t>
  </si>
  <si>
    <t>ИЗВЕЩАТЕЛЬ ОХРАННО-ПОЖАРНЫЙ: ОПТИКО-ЭЛЕКТРОННЫЙ /ФОТОЭЛЕКТРИЧЕСКИЙ/</t>
  </si>
  <si>
    <t>У2-4-9-1</t>
  </si>
  <si>
    <t>151</t>
  </si>
  <si>
    <t>150.1</t>
  </si>
  <si>
    <t>ПРИБОРЫ ПРИЕМНО-КОНТРОЛЬНЫЕ С КОЛИЧЕСТВОМ ШЛЕЙФОВ СВЫШЕ 5: НА КАЖДЫЙ ПОСЛЕДУЮЩИЙ ШЛЕЙФ</t>
  </si>
  <si>
    <t>У2-4-8-5</t>
  </si>
  <si>
    <t>150</t>
  </si>
  <si>
    <t>149.1</t>
  </si>
  <si>
    <t>ПРИБОРЫ ПРИЕМНО-КОНТРОЛЬНЫЕ С КОЛИЧЕСТВОМ ШЛЕЙФОВ СВЫШЕ 5: НА ПЕРВЫЙ ШЛЕЙФ</t>
  </si>
  <si>
    <t>У2-4-8-4</t>
  </si>
  <si>
    <t>149</t>
  </si>
  <si>
    <t>148.1</t>
  </si>
  <si>
    <t>СХЕМА</t>
  </si>
  <si>
    <t>СХЕМА КОНТРОЛЯ: С ПОМОЩЬЮ ЭЛЕКТРОИЗМЕРИТЕЛЬНЫХ ПРИБОРОВ</t>
  </si>
  <si>
    <t>У1-10-10-1</t>
  </si>
  <si>
    <t>148</t>
  </si>
  <si>
    <t>РАЗДЕЛ 12:ПУСКОНАЛАДОЧНЫЕ РАБОТЫ</t>
  </si>
  <si>
    <t>147.1</t>
  </si>
  <si>
    <t>УЧАСТОК</t>
  </si>
  <si>
    <t>ИЗМЕРЕНИЕ СОПРОТИВЛЕНИЯ ШЛЕЙФА, СОПРОТИВЛЕНИЯ ИЗОЛЯЦИИ И ОМИЧЕСКОЙ АСИММЕТРИИ</t>
  </si>
  <si>
    <t>Ц10-6-79-1</t>
  </si>
  <si>
    <t>147</t>
  </si>
  <si>
    <t>146</t>
  </si>
  <si>
    <t>145.3</t>
  </si>
  <si>
    <t>145.2</t>
  </si>
  <si>
    <t>145.1</t>
  </si>
  <si>
    <t>АБОНЕНТСКОЕ И ДРУГОЕ ОБОРУДОВАНИЕ. СВЕТОВОЙ [ТАБЛО]</t>
  </si>
  <si>
    <t>Ц10-4-101-15</t>
  </si>
  <si>
    <t>145</t>
  </si>
  <si>
    <t>144</t>
  </si>
  <si>
    <t>143</t>
  </si>
  <si>
    <t>142</t>
  </si>
  <si>
    <t>141</t>
  </si>
  <si>
    <t>140.2</t>
  </si>
  <si>
    <t>140.1</t>
  </si>
  <si>
    <t>АППАРАТ [КНОПКА, КЛЮЧ УПРАВЛЕНИЯ, ЗАМОК ЭЛЕКТРОМАГНИТНОЙ БЛОКИРОВКИ, ЗВУКОВОЙ СИГНАЛ, СИГНАЛЬНАЯ ЛАМПА], КОЛИЧЕСТВО ПОДКЛЮЧАЕМЫХ КОНЦОВ, ДО 2 #/АППАРАТЫ УПРАВЛЕНИЯ И СИГНАЛИЗАЦИИ/</t>
  </si>
  <si>
    <t>Ц8-1-81-1</t>
  </si>
  <si>
    <t>140</t>
  </si>
  <si>
    <t>139</t>
  </si>
  <si>
    <t>138.2</t>
  </si>
  <si>
    <t>138.1</t>
  </si>
  <si>
    <t>МОНТАЖ АВТОМАТОВ</t>
  </si>
  <si>
    <t>Ц8-3-526-1</t>
  </si>
  <si>
    <t>138</t>
  </si>
  <si>
    <t>137</t>
  </si>
  <si>
    <t>136.6</t>
  </si>
  <si>
    <t>136.5</t>
  </si>
  <si>
    <t>136.4</t>
  </si>
  <si>
    <t>136.3</t>
  </si>
  <si>
    <t>136.2</t>
  </si>
  <si>
    <t>136.1</t>
  </si>
  <si>
    <t>ИЗВЕЩАТЕЛИ ОС АВТОМАТИЧЕСКИЕ КОНТАКТНЫЙ, МАГНИТОКОНТАКТНЫЙ НА ОТКРЫВАНИЕ ОКОН, ДВЕРЕЙ</t>
  </si>
  <si>
    <t>Ц10-8-2-4</t>
  </si>
  <si>
    <t>136</t>
  </si>
  <si>
    <t>135</t>
  </si>
  <si>
    <t>134.6</t>
  </si>
  <si>
    <t>134.5</t>
  </si>
  <si>
    <t>134.4</t>
  </si>
  <si>
    <t>134.3</t>
  </si>
  <si>
    <t>134.2</t>
  </si>
  <si>
    <t>134.1</t>
  </si>
  <si>
    <t>ИЗВЕЩАТЕЛИ ОС АВТОМАТИЧЕСКИЕ ЗВУКОВЫЕ</t>
  </si>
  <si>
    <t>Ц10-8-3-2</t>
  </si>
  <si>
    <t>134</t>
  </si>
  <si>
    <t>133</t>
  </si>
  <si>
    <t>132.5</t>
  </si>
  <si>
    <t>132.4</t>
  </si>
  <si>
    <t>132.3</t>
  </si>
  <si>
    <t>132.2</t>
  </si>
  <si>
    <t>132.1</t>
  </si>
  <si>
    <t>ИЗВЕЩАТЕЛИ ПС АВТОМАТИЧЕСКИЕ ДЫМОВОЙ</t>
  </si>
  <si>
    <t>Ц10-8-2-2</t>
  </si>
  <si>
    <t>132</t>
  </si>
  <si>
    <t>131</t>
  </si>
  <si>
    <t>130.7</t>
  </si>
  <si>
    <t>130.6</t>
  </si>
  <si>
    <t>130.5</t>
  </si>
  <si>
    <t>130.4</t>
  </si>
  <si>
    <t>130.3</t>
  </si>
  <si>
    <t>130.2</t>
  </si>
  <si>
    <t>130.1</t>
  </si>
  <si>
    <t>ИЗВЕЩАТЕЛИ ОС РУЧНОЙ</t>
  </si>
  <si>
    <t>Ц10-8-2-5</t>
  </si>
  <si>
    <t>130</t>
  </si>
  <si>
    <t>129</t>
  </si>
  <si>
    <t>128</t>
  </si>
  <si>
    <t>127</t>
  </si>
  <si>
    <t>126.5</t>
  </si>
  <si>
    <t>126.4</t>
  </si>
  <si>
    <t>126.3</t>
  </si>
  <si>
    <t>126.2</t>
  </si>
  <si>
    <t>126.1</t>
  </si>
  <si>
    <t>УСТРОЙСТВО УЛТР ЗВУК ОБЪЕМ, ДРС ПОТОЛОЧ</t>
  </si>
  <si>
    <t>126</t>
  </si>
  <si>
    <t>125</t>
  </si>
  <si>
    <t>124</t>
  </si>
  <si>
    <t>123.2</t>
  </si>
  <si>
    <t>123.1</t>
  </si>
  <si>
    <t>ПРОКЛАДКА КАБЕЛЯ И ПРОВОДА ПО СТЕНАМ. КАБЕЛЬ, МАССА 1 М ДО 1 КГ, ПО СТЕНЕ КИРПИЧНОЙ</t>
  </si>
  <si>
    <t>Ц10-1-55-2</t>
  </si>
  <si>
    <t>121.2</t>
  </si>
  <si>
    <t>121.1</t>
  </si>
  <si>
    <t>ПРОВОД, КОЛИЧЕСТВО И СЕЧЕНИЕ, ММ2, ДО 2Х6</t>
  </si>
  <si>
    <t>Ц8-2-404-1</t>
  </si>
  <si>
    <t>119.4</t>
  </si>
  <si>
    <t>119.3</t>
  </si>
  <si>
    <t>119.2</t>
  </si>
  <si>
    <t>119.1</t>
  </si>
  <si>
    <t>ПРОВОД ДВУХ-И ТРЕХЖИЛЬНЫЙ С РАЗДЕЛИТЕЛЬНЫМ ОСНОВАНИЕМ ПО СТЕНАМ И ПОТОЛКАМ, ПРОКЛАДЫВАЕМЫЙ ПО ОСНОВАНИЯМ КИРПИЧНЫМ</t>
  </si>
  <si>
    <t>Ц10-8-5-2</t>
  </si>
  <si>
    <t>118.1</t>
  </si>
  <si>
    <t>10КОНЦОВ</t>
  </si>
  <si>
    <t>РАЗДЕЛКА И ВКЛЮЧЕНИЕ КАБЕЛЕЙ И ПРОВОДОВ. КАБЕЛЬ ИЛИ ПРОВОД ОДНОПАРНЫЙ НИЗКОЧАСТОТНЫЙ</t>
  </si>
  <si>
    <t>Ц10-1-51-32</t>
  </si>
  <si>
    <t>115.1</t>
  </si>
  <si>
    <t>АККУМУЛЯТОР АККУМУЛЯТОР ТИП С-1, СК-1 #/АККУМУЛЯТОРЫ КИСЛОТНЫЕ СТАЦИОНАРНЫЕ/</t>
  </si>
  <si>
    <t>Ц8-1-121-1</t>
  </si>
  <si>
    <t>113.5</t>
  </si>
  <si>
    <t>113.4</t>
  </si>
  <si>
    <t>113.3</t>
  </si>
  <si>
    <t>113.2</t>
  </si>
  <si>
    <t>113.1</t>
  </si>
  <si>
    <t>АППАРАТЫ ПРИЕМНЫЕ. ПРИБОРЫ ПС ПРИЕМНО-КОНТРОЛЬНЫЕ, ПУСКОВЫЕ. КОНЦЕНТРАТОР БЛОК БАЗОВЫЙ НА 20 ЛУЧЕЙ</t>
  </si>
  <si>
    <t>Ц10-8-1-2</t>
  </si>
  <si>
    <t>РАЗДЕЛ 11:ПОЖАРНО-ОХРАННАЯ СИГНАЛИЗАЦИЯ</t>
  </si>
  <si>
    <t>112.1</t>
  </si>
  <si>
    <t>УСТАНОВКА, МОНТАЖ УССЛК. 8 В</t>
  </si>
  <si>
    <t>Ц10-9-3-11 ШHК.ДОП.3</t>
  </si>
  <si>
    <t>111.2</t>
  </si>
  <si>
    <t>111.1</t>
  </si>
  <si>
    <t>АППАРАТ НАПОЛЬНЫЙ, МАССА, Т, ДО 0,2#/АППАРАТУРА НАПОЛЬНАЯ/</t>
  </si>
  <si>
    <t>Ц11-4-3-1</t>
  </si>
  <si>
    <t>110.1</t>
  </si>
  <si>
    <t>ШКАФ ИЛИ ПАНЕЛЬ КОММУТАЦИИ СВЯЗИ И СИГНАЛИЗАЦИИ НА СТЕНЕ ИЛИ В НИШЕ, КОЛИЧЕСТВО ПАР:/ОБОРУДОВАНИЕ КОММУТАЦИОННОГО ШКАФА/</t>
  </si>
  <si>
    <t>Ц10-4-112-2</t>
  </si>
  <si>
    <t>109.1</t>
  </si>
  <si>
    <t>КАБЕЛЬ</t>
  </si>
  <si>
    <t>ИЗМЕРЕНИЕ КАБЕЛЕЙ. ПРОСЛУШИВАНИЕ И ИЗМЕРЕНИЕ ПЕРЕХОДНЫХ ЗАТУХАНИЙ НА ПАРНЫХ КАБЕЛЯХ, ЕМКОСТЬ 100Х2</t>
  </si>
  <si>
    <t>Ц10-6-32-2</t>
  </si>
  <si>
    <t>108.1</t>
  </si>
  <si>
    <t>107.2</t>
  </si>
  <si>
    <t>107.1</t>
  </si>
  <si>
    <t>106.1</t>
  </si>
  <si>
    <t>105.1</t>
  </si>
  <si>
    <t>ПРОСЛУШИВАНИЕ И ИЗМЕРЕНИЕ ПЕРЕХОДНЫХ ЗАТУХАНИЙ НА ПАРНЫХ КАБЕЛЯХ, ЕМКОСТЬ 100Х2</t>
  </si>
  <si>
    <t>104.1</t>
  </si>
  <si>
    <t>РАЗЪЕМ</t>
  </si>
  <si>
    <t>ВКЛЮЧЕНИЕ В АППАРАТУРУ РАЗЪЕМОВ, КОЛИЧЕСТВО КОНТАКТОВ В РАЗЪЕМЕ, ШТ., ДО 14#/ВКЛЮЧЕНИЕ ШТЕПСЕЛЬНЫХ РАЗЪЕМОВ В АППАРАТУРУ/</t>
  </si>
  <si>
    <t>Ц11-4-28-1</t>
  </si>
  <si>
    <t>103.1</t>
  </si>
  <si>
    <t>ИЗМЕРЕНИЕ КАБЕЛЬНЫХ ЛИНИЙ. ИСПЫТАНИЕ ЭЛЕКТРИЧЕСКОЙ ПРОЧНОСТИ ИЗОЛЯЦИИ СИММЕТРИЧНОГО КАБЕЛЯ В СООТВЕТСТВИЕ КАТЕГОРИИ 5 Е</t>
  </si>
  <si>
    <t>Ц10-6-13-5</t>
  </si>
  <si>
    <t>102.1</t>
  </si>
  <si>
    <t>ЯЩИК</t>
  </si>
  <si>
    <t>ЗАМЕНА НУМЕРАЦИИ НА КАБЕЛЬНОМ ЯЩИКЕ/МАРКИРОВКА/</t>
  </si>
  <si>
    <t>Ц10-6-33-32</t>
  </si>
  <si>
    <t>101.1</t>
  </si>
  <si>
    <t>КОРОБКА</t>
  </si>
  <si>
    <t>ЗАМЕНА НУМЕРАЦИИ НА РАСПРЕДЕЛИТЕЛЬНОЙ КОРОБКЕ /МАРКИРОВКА/</t>
  </si>
  <si>
    <t>Ц10-6-33-33</t>
  </si>
  <si>
    <t>100.1</t>
  </si>
  <si>
    <t>РАЗДЕЛКА И ВКЛЮЧЕНИЕ КАБЕЛЕЙ И ПРОВОДОВ ПИСТОЛЕТОМ, ЕМКОСТЬ КАБЕЛЯ 5Х2</t>
  </si>
  <si>
    <t>Ц10-1-51-15</t>
  </si>
  <si>
    <t>98.1</t>
  </si>
  <si>
    <t>ПРОКЛАДКА КАБЕЛЯ И ПРОВОДА ПО СТЕНАМ. КАБЕЛЬ, МАССА 1 М ДО 1 КГ, ПО СТЕНЕ БЕТОННОЙ</t>
  </si>
  <si>
    <t>Ц10-1-55-3</t>
  </si>
  <si>
    <t>95.8</t>
  </si>
  <si>
    <t>95.7</t>
  </si>
  <si>
    <t>95.6</t>
  </si>
  <si>
    <t>95.5</t>
  </si>
  <si>
    <t>95.4</t>
  </si>
  <si>
    <t>95.3</t>
  </si>
  <si>
    <t>95.2</t>
  </si>
  <si>
    <t>95.1</t>
  </si>
  <si>
    <t>УСТАНОВКА РОЗЕТОК НЕУТОПЛЕННОГО ТИПА</t>
  </si>
  <si>
    <t>Ц8-3-591-8</t>
  </si>
  <si>
    <t>РАЗДЕЛ 10:ЛОКАЛЬНАЯ СЕТЬ</t>
  </si>
  <si>
    <t>93.1</t>
  </si>
  <si>
    <t>СВЕТИЛЬНИК В ПОДВЕСНЫХ ПОТОЛКАХ</t>
  </si>
  <si>
    <t>Ц8-3-593-19</t>
  </si>
  <si>
    <t>92.7</t>
  </si>
  <si>
    <t>92.6</t>
  </si>
  <si>
    <t>92.5</t>
  </si>
  <si>
    <t>92.4</t>
  </si>
  <si>
    <t>92.3</t>
  </si>
  <si>
    <t>ЗАТРАТЫ ТРУДА МАШИНИСТОВ</t>
  </si>
  <si>
    <t>00003</t>
  </si>
  <si>
    <t>92.2</t>
  </si>
  <si>
    <t>92.1</t>
  </si>
  <si>
    <t>УСТАНОВКА МЕТАЛЛИЧЕСКИХ ДВЕРЕЙ В ПОДГОТОВЛЕННЫЕ ПРОЕМЫ ПЛОЩАДЬЮ ДО 2,5М2</t>
  </si>
  <si>
    <t>E9-4-14-3 ШHК.ДОП.4</t>
  </si>
  <si>
    <t>91.6</t>
  </si>
  <si>
    <t>91.5</t>
  </si>
  <si>
    <t>91.4</t>
  </si>
  <si>
    <t>91.3</t>
  </si>
  <si>
    <t>91.2</t>
  </si>
  <si>
    <t>91.1</t>
  </si>
  <si>
    <t>100М2</t>
  </si>
  <si>
    <t>ОКРАСКА ПОЛИВИНИЛАЦЕТАТНЫМИ ВОДОЭМУЛЬСИОННЫМИ СОСТАВАМИ УЛУЧШЕННАЯ ПО ШТУКАТУРКЕ СТЕН</t>
  </si>
  <si>
    <t>E15-4-5-3</t>
  </si>
  <si>
    <t>90.4</t>
  </si>
  <si>
    <t>90.3</t>
  </si>
  <si>
    <t>90.2</t>
  </si>
  <si>
    <t>90.1</t>
  </si>
  <si>
    <t>СПЛОШНОЕ ВЫРАВНИВАНИЕ ШТУКАТУРКИ ВНУТРИ ЗДАНИЯ [ОДНОСЛОЙНАЯ ШТУКАТУРКА] СУХОЙ РАСТВОРНОЙ СМЕСЬЮ ТОЛЩИНОЙ ДО 3 ММ ДЛЯ ПОСЛЕДУЮЩЕЙ ОКРАСКИ ИЛИ ОКЛЕЙКИ ОБОЯМИ: СТЕН</t>
  </si>
  <si>
    <t>E61-1-9</t>
  </si>
  <si>
    <t>89.4</t>
  </si>
  <si>
    <t>89.3</t>
  </si>
  <si>
    <t>89.2</t>
  </si>
  <si>
    <t>89.1</t>
  </si>
  <si>
    <t>ОШТУКАТУРИВАНИЕ ПОВЕРХНОСТЕЙ ВНУТРИ ЗДАНИЯ ЦЕМЕНТНО-ИЗВЕСТКОВЫМ РАСТВОРОМ ПО КАМНЮ И БЕТОНУ УЛУЧШЕННОЕ СТЕН</t>
  </si>
  <si>
    <t>E15-2-16-3</t>
  </si>
  <si>
    <t>88.1</t>
  </si>
  <si>
    <t>ОЧИСТКА ВРУЧНУЮ ПОВЕРХНОСТИ СТЕН</t>
  </si>
  <si>
    <t>E62-41-1</t>
  </si>
  <si>
    <t>РАЗДЕЛ 9:АРХИВ</t>
  </si>
  <si>
    <t>86.3</t>
  </si>
  <si>
    <t>86.2</t>
  </si>
  <si>
    <t>86.1</t>
  </si>
  <si>
    <t>УСТАНОВКА ВЕНТИЛЯТОРОВ ОСЕВЫХ МАССОЙ ДО 0,025 Т</t>
  </si>
  <si>
    <t>E20-3-2-1</t>
  </si>
  <si>
    <t>84.4</t>
  </si>
  <si>
    <t>84.3</t>
  </si>
  <si>
    <t>84.2</t>
  </si>
  <si>
    <t>84.1</t>
  </si>
  <si>
    <t>УСТАНОВКА ВОДОПОДОГРЕВАТЕЛЕЙ ЕМКОСТНЫХ</t>
  </si>
  <si>
    <t>E18-2-3-1</t>
  </si>
  <si>
    <t>81.4</t>
  </si>
  <si>
    <t>81.3</t>
  </si>
  <si>
    <t>81.2</t>
  </si>
  <si>
    <t>81.1</t>
  </si>
  <si>
    <t>УСТАНОВКА СМЕСИТЕЛЕЙ</t>
  </si>
  <si>
    <t>E17-1-2-3</t>
  </si>
  <si>
    <t>79.2</t>
  </si>
  <si>
    <t>79.1</t>
  </si>
  <si>
    <t>10КОМПЛ</t>
  </si>
  <si>
    <t>УСТАНОВКА ПОДДОНОВ ДУШЕВЫХ ЧУГУННЫХ ГЛУБОКИХ</t>
  </si>
  <si>
    <t>E17-1-1-17</t>
  </si>
  <si>
    <t>75.4</t>
  </si>
  <si>
    <t>75.3</t>
  </si>
  <si>
    <t>75.2</t>
  </si>
  <si>
    <t>75.1</t>
  </si>
  <si>
    <t>УСТАНОВКА УМЫВАЛЬНИКОВ ОДИНОЧНЫХ С ПОДВОДКОЙ ХОЛОДНОЙ И ГОРЯЧЕЙ ВОДЫ</t>
  </si>
  <si>
    <t>E17-1-1-14</t>
  </si>
  <si>
    <t>71.3</t>
  </si>
  <si>
    <t>71.2</t>
  </si>
  <si>
    <t>71.1</t>
  </si>
  <si>
    <t>УСТАНОВКА БИДЕ</t>
  </si>
  <si>
    <t>E17-1-1-16</t>
  </si>
  <si>
    <t>67.4</t>
  </si>
  <si>
    <t>67.3</t>
  </si>
  <si>
    <t>67.2</t>
  </si>
  <si>
    <t>67.1</t>
  </si>
  <si>
    <t>УСТАНОВКА УНИТАЗОВ С БАЧКОМ НЕПОСРЕДСТВЕННО ПРИСОЕДИНЕННЫМ</t>
  </si>
  <si>
    <t>E17-1-3-1</t>
  </si>
  <si>
    <t>РАЗДЕЛ 8:САНТЕХОБОРУДОВАНИЕ</t>
  </si>
  <si>
    <t>65.3</t>
  </si>
  <si>
    <t>65.2</t>
  </si>
  <si>
    <t>65.1</t>
  </si>
  <si>
    <t>ВЫКЛЮЧАТЕЛЬ ДВУХКЛАВИШНЫЙ УТОПЛЕННОГО ТИПА ПРИ СКРЫТОЙ ПРОВОДКЕ</t>
  </si>
  <si>
    <t>Ц8-3-591-5</t>
  </si>
  <si>
    <t>63.3</t>
  </si>
  <si>
    <t>63.2</t>
  </si>
  <si>
    <t>63.1</t>
  </si>
  <si>
    <t>ВЫКЛЮЧАТЕЛЬ ОДНОКЛАВИШНЫЙ УТОПЛЕННОГО ТИПА ПРИ СКРЫТОЙ ПРОВОДКЕ</t>
  </si>
  <si>
    <t>Ц8-3-591-2</t>
  </si>
  <si>
    <t>60.4</t>
  </si>
  <si>
    <t>60.3</t>
  </si>
  <si>
    <t>60.2</t>
  </si>
  <si>
    <t>60.1</t>
  </si>
  <si>
    <t>РОЗЕТКА ШТЕПСЕЛЬНАЯ ПОЛУГЕРМЕТИЧЕСКАЯ И ГЕРМЕТИЧЕСКАЯ</t>
  </si>
  <si>
    <t>Ц8-3-591-10</t>
  </si>
  <si>
    <t>56.1</t>
  </si>
  <si>
    <t>52.4</t>
  </si>
  <si>
    <t>52.3</t>
  </si>
  <si>
    <t>52.2</t>
  </si>
  <si>
    <t>52.1</t>
  </si>
  <si>
    <t>ПРОВОД В ЗАЩИТНОЙ ОБОЛОЧКЕ ИЛИ КАБЕЛЬ ДВУХ-ТРЕХЖИЛЬНЫЕ ПОД ШТУКАТУРКУ ПО СТЕНАМ ИЛИ В БОРОЗДАХ</t>
  </si>
  <si>
    <t>Ц8-2-403-3</t>
  </si>
  <si>
    <t>РАЗДЕЛ 7:ЭЛЕКТРОМОНТАЖНЫЕ РАБОТЫ</t>
  </si>
  <si>
    <t>51.8</t>
  </si>
  <si>
    <t>51.7</t>
  </si>
  <si>
    <t>51.6</t>
  </si>
  <si>
    <t>51.5</t>
  </si>
  <si>
    <t>51.4</t>
  </si>
  <si>
    <t>51.3</t>
  </si>
  <si>
    <t>51.2</t>
  </si>
  <si>
    <t>51.1</t>
  </si>
  <si>
    <t>УКЛАДКА МЕТАЛЛИЧЕСКОГО НАКЛАДНОГО ПРОФИЛЯ /ПОРОГИ, НАКЛАДКИ, И Т.П./ НА БЕТОННОЕ ОСНОВАНИЕ ПРОФИЛЯ</t>
  </si>
  <si>
    <t>E11-1-53-2 ШHК.ДОП.6</t>
  </si>
  <si>
    <t>50.11</t>
  </si>
  <si>
    <t>50.10</t>
  </si>
  <si>
    <t>50.9</t>
  </si>
  <si>
    <t>50.8</t>
  </si>
  <si>
    <t>50.7</t>
  </si>
  <si>
    <t>50.6</t>
  </si>
  <si>
    <t>50.5</t>
  </si>
  <si>
    <t>50.4</t>
  </si>
  <si>
    <t>50.3</t>
  </si>
  <si>
    <t>50.2</t>
  </si>
  <si>
    <t>50.1</t>
  </si>
  <si>
    <t>УСТРОЙСТВО ПЛИНТУСОВ ПЛАСТИКОВЫХ НА ВИНТАХ САМОНАРЕЗАЮЩИХ</t>
  </si>
  <si>
    <t>E11-1-40-3 ШHК.ДОП.6</t>
  </si>
  <si>
    <t>УКЛАДКА ЛАМИНИРОВАННОГО НАПОЛЬНОГО ПОКРЫТИЯ, "ПЛАВАЮЩИМ" СПОСОБОМ, ТИПА PERGO</t>
  </si>
  <si>
    <t>E11-1-34-7 ШHК.ДОП.4</t>
  </si>
  <si>
    <t>47.8</t>
  </si>
  <si>
    <t>47.7</t>
  </si>
  <si>
    <t>47.6</t>
  </si>
  <si>
    <t>47.5</t>
  </si>
  <si>
    <t>47.4</t>
  </si>
  <si>
    <t>47.3</t>
  </si>
  <si>
    <t>47.2</t>
  </si>
  <si>
    <t>47.1</t>
  </si>
  <si>
    <t>УСТРОЙСТВО ПЛИНТУСОВ ИЗ ГРАНИТНЫХ ПЛИТОК /КУКСАРОЙ/ ТОЛЩИНОЙ ДО 15 ММ ШИРИНОЙ ДО 100 ММ НА КЛЕЕ ИЗ СУХИХ СМЕСЕЙ С РЕЗКОЙ ПЛИТ ПО РАЗМЕРУ</t>
  </si>
  <si>
    <t>E11-1-39-5 ШHК.ДОП.4</t>
  </si>
  <si>
    <t>45.4</t>
  </si>
  <si>
    <t>45.3</t>
  </si>
  <si>
    <t>45.2</t>
  </si>
  <si>
    <t>45.1</t>
  </si>
  <si>
    <t>УСТРОЙСТВО ПОКРЫТИЙ ИЗ ГРАНИТНЫХ ПЛИТ ПРИ КОЛИЧЕСТВЕ ПЛИТ НА 1 М2 ДО 4 ШТ</t>
  </si>
  <si>
    <t>E11-1-31-8</t>
  </si>
  <si>
    <t>44.3</t>
  </si>
  <si>
    <t>44.2</t>
  </si>
  <si>
    <t>44.1</t>
  </si>
  <si>
    <t>УСТРОЙСТВО СТЯЖЕК ЦЕМЕНТНЫХ ТОЛЩИНОЙ 20 ММ</t>
  </si>
  <si>
    <t>E11-1-11-1</t>
  </si>
  <si>
    <t>42.6</t>
  </si>
  <si>
    <t>42.5</t>
  </si>
  <si>
    <t>42.4</t>
  </si>
  <si>
    <t>42.3</t>
  </si>
  <si>
    <t>42.2</t>
  </si>
  <si>
    <t>42.1</t>
  </si>
  <si>
    <t>ОБЛИЦОВКА СТУПЕНЕЙ ГРАНИТНЫМИ ПЛИТАМИ</t>
  </si>
  <si>
    <t>E15-1-38-1</t>
  </si>
  <si>
    <t>41.8</t>
  </si>
  <si>
    <t>41.7</t>
  </si>
  <si>
    <t>41.6</t>
  </si>
  <si>
    <t>41.5</t>
  </si>
  <si>
    <t>41.4</t>
  </si>
  <si>
    <t>41.3</t>
  </si>
  <si>
    <t>41.2</t>
  </si>
  <si>
    <t>41.1</t>
  </si>
  <si>
    <t>УСТРОЙСТВО ПОКРЫТИЙ НА РАСТВОРЕ ИЗ СУХОЙ СМЕСИ С ПРИГОТОВЛЕНИЕМ РАСТВОРА В ПОСТРОЕЧНЫХ УСЛОВИЯХ ИЗ КЕРАМИЧЕСКИХ ПЛИТОК ДЛЯ ПОЛОВ</t>
  </si>
  <si>
    <t>E11-1-27-5 ШHК.ДОП.4</t>
  </si>
  <si>
    <t>РАЗДЕЛ 6:ПОЛЫ</t>
  </si>
  <si>
    <t>40.4</t>
  </si>
  <si>
    <t>40.3</t>
  </si>
  <si>
    <t>40.2</t>
  </si>
  <si>
    <t>40.1</t>
  </si>
  <si>
    <t>УСТАНОВКА ГИПСОВЫХ ПОГОННЫХ ДЕТАЛЕЙ ОРНАМЕНТИРОВАННЫХ, ПЛОСКИХ, ВЫПУКЛЫХ, РЕЛЬЕФНЫХ, ПРОСТОГО ИЛИ СЛОЖНОГО РИСУНКА [ПОРЕЗКИ, ПОЯСА, ФРИЗЫ, КАПЛИ И Т.П.] ВЫСОТОЙ ДО 100 ММ</t>
  </si>
  <si>
    <t>E15-3-1-1</t>
  </si>
  <si>
    <t>39.6</t>
  </si>
  <si>
    <t>39.5</t>
  </si>
  <si>
    <t>39.4</t>
  </si>
  <si>
    <t>39.3</t>
  </si>
  <si>
    <t>39.2</t>
  </si>
  <si>
    <t>39.1</t>
  </si>
  <si>
    <t>ОКРАСКА ПОЛИВИНИЛАЦЕТАТНЫМИ ВОДОЭМУЛЬСИОННЫМИ СОСТАВАМИ УЛУЧШЕННАЯ ПО ШТУКАТУРКЕ ПОТОЛКОВ</t>
  </si>
  <si>
    <t>E15-4-5-4 ШHК.ДОП.4</t>
  </si>
  <si>
    <t>38.4</t>
  </si>
  <si>
    <t>38.3</t>
  </si>
  <si>
    <t>38.2</t>
  </si>
  <si>
    <t>38.1</t>
  </si>
  <si>
    <t>СПЛОШНОЕ ВЫРАВНИВАНИЕ ПОВЕРХНОСТЕЙ [ОДНОСЛОЙНАЯ ШТУКАТУРКА] ИЗ СУХИХ РАСТВОРНЫХ СМЕСЕЙ ТОЛЩИНОЙ ДО 2 ММ ПОТОЛКОВ</t>
  </si>
  <si>
    <t>E15-2-19-4</t>
  </si>
  <si>
    <t>37.16</t>
  </si>
  <si>
    <t>37.15</t>
  </si>
  <si>
    <t>37.14</t>
  </si>
  <si>
    <t>37.13</t>
  </si>
  <si>
    <t>37.12</t>
  </si>
  <si>
    <t>37.11</t>
  </si>
  <si>
    <t>37.10</t>
  </si>
  <si>
    <t>37.9</t>
  </si>
  <si>
    <t>37.8</t>
  </si>
  <si>
    <t>37.7</t>
  </si>
  <si>
    <t>37.6</t>
  </si>
  <si>
    <t>37.5</t>
  </si>
  <si>
    <t>37.4</t>
  </si>
  <si>
    <t>37.3</t>
  </si>
  <si>
    <t>37.2</t>
  </si>
  <si>
    <t>37.1</t>
  </si>
  <si>
    <t>УСТРОЙСТВО ПОДВЕСНОГО ПОТОЛКА ГИПСОКАРТОННЫМИ ПЛИТАМИ КНАУФ ПО МЕТАЛЛИЧЕСКИМ НЕСУЩИМ КОНСТРУКЦИЯМ, ПРОСТОЙ СЛОЖНОСТИ</t>
  </si>
  <si>
    <t>E15-1-52-1 ШHК.ДОП.1</t>
  </si>
  <si>
    <t>36.4</t>
  </si>
  <si>
    <t>36.3</t>
  </si>
  <si>
    <t>36.2</t>
  </si>
  <si>
    <t>36.1</t>
  </si>
  <si>
    <t>УСТРОЙСТВО ПОДВЕСНЫХ ПОТОЛКОВ ТИПА "АРМСТРОНГ" ПО КАРКАСУ ИЗ ОЦИНКОВАННОГО ПРОФИЛЯ</t>
  </si>
  <si>
    <t>E15-1-47-15 ШHК.ДОП.4</t>
  </si>
  <si>
    <t>РАЗДЕЛ 5:ПОТОЛКИ</t>
  </si>
  <si>
    <t>31.3</t>
  </si>
  <si>
    <t>31.2</t>
  </si>
  <si>
    <t>31.1</t>
  </si>
  <si>
    <t>УСТАНОВКА И КРЕПЛЕНИЕ НАЛИЧНИКОВ И ПЛАНОК ШИР150ММ ИЗ МДФ</t>
  </si>
  <si>
    <t>E10-1-60-2 ШHК.ДОП.6</t>
  </si>
  <si>
    <t>30.5</t>
  </si>
  <si>
    <t>30.4</t>
  </si>
  <si>
    <t>30.3</t>
  </si>
  <si>
    <t>30.2</t>
  </si>
  <si>
    <t>30.1</t>
  </si>
  <si>
    <t>ОКЛЕЙКА СТЕН МОЮЩИМИСЯ ОБОЯМИ НА БУМАЖНОЙ ОСНОВЕ ПО ШТУКАТУРКЕ И БЕТОНУ</t>
  </si>
  <si>
    <t>E15-6-2-1</t>
  </si>
  <si>
    <t>29.6</t>
  </si>
  <si>
    <t>29.5</t>
  </si>
  <si>
    <t>29.4</t>
  </si>
  <si>
    <t>29.3</t>
  </si>
  <si>
    <t>29.2</t>
  </si>
  <si>
    <t>29.1</t>
  </si>
  <si>
    <t>E15-4-5-3 ШHК.ДОП.4</t>
  </si>
  <si>
    <t>28.4</t>
  </si>
  <si>
    <t>28.3</t>
  </si>
  <si>
    <t>28.2</t>
  </si>
  <si>
    <t>28.1</t>
  </si>
  <si>
    <t>27.1</t>
  </si>
  <si>
    <t>26.8</t>
  </si>
  <si>
    <t>26.7</t>
  </si>
  <si>
    <t>26.6</t>
  </si>
  <si>
    <t>26.5</t>
  </si>
  <si>
    <t>26.4</t>
  </si>
  <si>
    <t>26.3</t>
  </si>
  <si>
    <t>26.2</t>
  </si>
  <si>
    <t>26.1</t>
  </si>
  <si>
    <t>УСТРОЙСТВО ПЕРЕГОРОДОК С ЗАДЕЛКОЙ СТЫКОВ ВОДОСТОЙКОЙ ШПАТЛЕВКОЙ ДЛЯ ЖИЛЫХ И ОБЩЕСТВЕННЫХ ЗДАНИЙ С ОБШИВКОЙ ГИПСОКАРТОННЫМИ ЛИСТАМИ В ОДИН СЛОЙ С ИЗОЛЯЦИОННОЙ ПРОКЛАДКОЙ, ТОЛЩИНОЙ ПЕРЕГОРОДКИ 108 ММ</t>
  </si>
  <si>
    <t>E10-4-1-6</t>
  </si>
  <si>
    <t>25.6</t>
  </si>
  <si>
    <t>25.5</t>
  </si>
  <si>
    <t>25.4</t>
  </si>
  <si>
    <t>25.3</t>
  </si>
  <si>
    <t>25.2</t>
  </si>
  <si>
    <t>25.1</t>
  </si>
  <si>
    <t>ОБЛИЦОВКА СТЕН ГЛАЗУРОВАННОЙ ПЛИТКОЙ С ПРИМЕНЕНИЕМ ФУГОМАССЫ НА ЗАПОЛНЕНИЕ ШВОВ БЕЗ УСТАНОВКИ ПЛИТОК ТУАЛЕТНОГО ГАРНИТУРА ПО КИРПИЧУ И БЕТОНУ</t>
  </si>
  <si>
    <t>E15-1-90-1 ШHК.ДОП.2</t>
  </si>
  <si>
    <t>24.4</t>
  </si>
  <si>
    <t>24.3</t>
  </si>
  <si>
    <t>24.2</t>
  </si>
  <si>
    <t>24.1</t>
  </si>
  <si>
    <t>ОШТУКАТУРИВАНИЕ ПОВЕРХНОСТЕЙ ЦЕМЕНТНО-ИЗВЕСТКОВЫМ ИЛИ ЦЕМЕНТНЫМ РАСТВОРОМ ПО КАМНЮ И БЕТОНУ УЛУЧШЕННОЕ СТЕН</t>
  </si>
  <si>
    <t>23.7</t>
  </si>
  <si>
    <t>23.6</t>
  </si>
  <si>
    <t>23.5</t>
  </si>
  <si>
    <t>23.4</t>
  </si>
  <si>
    <t>23.3</t>
  </si>
  <si>
    <t>23.2</t>
  </si>
  <si>
    <t>23.1</t>
  </si>
  <si>
    <t>КЛАДКА ПЕРЕГОРОДОК ИЗ КИРПИЧА АРМИРОВАННЫХ ТОЛЩИНОЙ В 1/2 КИРПИЧА ПРИ ВЫСОТЕ ЭТАЖА ДО 4 М</t>
  </si>
  <si>
    <t>E8-2-2-3</t>
  </si>
  <si>
    <t>22.2</t>
  </si>
  <si>
    <t>22.1</t>
  </si>
  <si>
    <t>ПРОБИВКА ПРОЕМОВ В КОНСТРУКЦИЯХ ИЗ КИРПИЧА</t>
  </si>
  <si>
    <t>E46-3-7-3</t>
  </si>
  <si>
    <t>РАЗДЕЛ 4:СТЕНЫ И ПЕРЕГОРОДКИ</t>
  </si>
  <si>
    <t>РАЗДЕЛ 3:ВНУТРЕННЯЯ ОТДЕЛКА</t>
  </si>
  <si>
    <t>21.4</t>
  </si>
  <si>
    <t>21.3</t>
  </si>
  <si>
    <t>21.2</t>
  </si>
  <si>
    <t>21.1</t>
  </si>
  <si>
    <t>ОБЛИЦОВКА КАРКАСОВ ПАНЕЛЯМИ МДФ БЕЗ УСТРОЙСТВА КАРКАСА СТЕН /ДОБОР ДВЕРНОЙ/</t>
  </si>
  <si>
    <t>E15-7-17-5 ШHК.ДОП.4</t>
  </si>
  <si>
    <t>19.4</t>
  </si>
  <si>
    <t>19.3</t>
  </si>
  <si>
    <t>19.2</t>
  </si>
  <si>
    <t>19.1</t>
  </si>
  <si>
    <t>АППАРАТ [КНОПКА, КЛЮЧ УПРАВЛЕНИЯ, ЗАМОК ЭЛЕКТРОМАГНИТНОЙ БЛОКИРОВКИ,], #/АППАРАТЫ УПРАВЛЕНИЯ И СИГНАЛИЗАЦИИ/</t>
  </si>
  <si>
    <t>Ц8-1-81-2</t>
  </si>
  <si>
    <t>17.2</t>
  </si>
  <si>
    <t>17.1</t>
  </si>
  <si>
    <t>СМЕНА ЗАМКОВ ВРЕЗНЫХ</t>
  </si>
  <si>
    <t>E56-12-5</t>
  </si>
  <si>
    <t>15.3</t>
  </si>
  <si>
    <t>15.2</t>
  </si>
  <si>
    <t>15.1</t>
  </si>
  <si>
    <t>УСТАНОВКА И КРЕПЛЕНИЕ НАЛИЧНИКОВ ИЗ МДФ</t>
  </si>
  <si>
    <t>14.6</t>
  </si>
  <si>
    <t>14.5</t>
  </si>
  <si>
    <t>14.4</t>
  </si>
  <si>
    <t>14.3</t>
  </si>
  <si>
    <t>14.2</t>
  </si>
  <si>
    <t>14.1</t>
  </si>
  <si>
    <t>УСТАНОВКА ДВЕРНЫХ БЛОКОВ ИЗ МДФ</t>
  </si>
  <si>
    <t>E10-1-39-1</t>
  </si>
  <si>
    <t>11.7</t>
  </si>
  <si>
    <t>11.6</t>
  </si>
  <si>
    <t>11.5</t>
  </si>
  <si>
    <t>11.4</t>
  </si>
  <si>
    <t>11.3</t>
  </si>
  <si>
    <t>11.2</t>
  </si>
  <si>
    <t>11.1</t>
  </si>
  <si>
    <t>УСТАНОВКА БЛОКОВ ДЕРЕВО АЛЮМИНИЕВЫХ, АЛЮМИНИЕВЫХ, МЕТАЛЛОПЛАСТИКОВЫХ В НАРУЖНЫХ И ВНУТРЕННИХ ДВЕРНЫХ ПРОЕМАХ: В КАМЕННЫХ СТЕНАХ ПЛОЩАДЬЮ ПРОЕМА БОЛЕЕ 3 М2</t>
  </si>
  <si>
    <t>E10-1-37-2 ШHК.ДОП.11</t>
  </si>
  <si>
    <t>9.7</t>
  </si>
  <si>
    <t>9.6</t>
  </si>
  <si>
    <t>9.5</t>
  </si>
  <si>
    <t>9.4</t>
  </si>
  <si>
    <t>9.3</t>
  </si>
  <si>
    <t>9.2</t>
  </si>
  <si>
    <t>9.1</t>
  </si>
  <si>
    <t>УСТАНОВКА БЛОКОВ ДЕРЕВО АЛЮМИНИЕВЫХ, АЛЮМИНИЕВЫХ, МЕТАЛЛОПЛАСТИКОВЫХ В НАРУЖНЫХ И ВНУТРЕННИХ ДВЕРНЫХ ПРОЕМАХ: В КАМЕННЫХ СТЕНАХ ПЛОЩАДЬЮ ПРОЕМА ДО 3 М2</t>
  </si>
  <si>
    <t>E10-1-37-1 ШHК.ДОП.11</t>
  </si>
  <si>
    <t>8.1</t>
  </si>
  <si>
    <t>РАЗБОРКА ОБЛИЦОВКИ ИЗ ГИПСОКАРТОННЫХ ЛИСТОВ: ПОТОЛКОВ</t>
  </si>
  <si>
    <t>E63-10-2</t>
  </si>
  <si>
    <t>РАЗДЕЛ 2:МОНТАЖНЫЕ РАБОТЫ</t>
  </si>
  <si>
    <t>7.1</t>
  </si>
  <si>
    <t>РАЗБОРКА ПЛИНТУСОВ: ДЕРЕВЯННЫХ И ИЗ ПЛАСТМАССОВЫХ МАТЕРИАЛОВ</t>
  </si>
  <si>
    <t>E57-3-1</t>
  </si>
  <si>
    <t>МУСОР СТРОИТЕЛЬНЫЙ</t>
  </si>
  <si>
    <t>99999</t>
  </si>
  <si>
    <t>6.2</t>
  </si>
  <si>
    <t>6.1</t>
  </si>
  <si>
    <t>РАЗБОРКА ПОКРЫТИЙ ПОЛОВ: ЛАМИНАТНЫХ</t>
  </si>
  <si>
    <t>E57-2-8</t>
  </si>
  <si>
    <t>5.2</t>
  </si>
  <si>
    <t>5.1</t>
  </si>
  <si>
    <t>РАЗБОРКА ПОКРЫТИЙ ПОЛОВ: ИЗ МРАМОРА</t>
  </si>
  <si>
    <t>E57-2-3</t>
  </si>
  <si>
    <t>СТРОИТЕЛЬНЫЙ МУСОР И МАССА ВОЗВРАТНЫХ МАТЕРИАЛОВ</t>
  </si>
  <si>
    <t>99997</t>
  </si>
  <si>
    <t>4.3</t>
  </si>
  <si>
    <t>4.2</t>
  </si>
  <si>
    <t>4.1</t>
  </si>
  <si>
    <t>РАЗБОРКА КИРПИЧНЫХ ПЕРЕГОРОДОК НА ОТДЕЛЬНЫЕ КИРПИЧИ</t>
  </si>
  <si>
    <t>E55-8-2 ШHК.ДОП.2</t>
  </si>
  <si>
    <t>3.2</t>
  </si>
  <si>
    <t>3.1</t>
  </si>
  <si>
    <t>ДЕМОНТАЖ ВИТРАЖА ИЗ АЛЮМИНИЕВЫХ ПРОФИЛЕЙ</t>
  </si>
  <si>
    <t>E56-2-2</t>
  </si>
  <si>
    <t>2.2</t>
  </si>
  <si>
    <t>2.1</t>
  </si>
  <si>
    <t>СНЯТИЕ ДВЕРНЫХ ПОЛОТЕН</t>
  </si>
  <si>
    <t>E56-10-1</t>
  </si>
  <si>
    <t>1.3</t>
  </si>
  <si>
    <t>1.2</t>
  </si>
  <si>
    <t>1.1</t>
  </si>
  <si>
    <t>ДЕМОНТАЖ ДВЕРНЫХ КОРОБОК В КАМЕННЫХ СТЕНАХ: С ОТБИВКОЙ ШТУКАТУРКИ В ОТКОСАХ</t>
  </si>
  <si>
    <t>E56-9-5 ДОП. 5</t>
  </si>
  <si>
    <t>ДЕМОНТАЖНЫЕ РАБОТЫ</t>
  </si>
  <si>
    <t>РАЗДЕЛ 1:ОБЩЕРЕМОНТНАЯ РАБОТА</t>
  </si>
  <si>
    <t>ПО ПРОЕКТУ</t>
  </si>
  <si>
    <t>НАИМЕНОВАНИЕ РАБОТ И РЕСУРСОВ</t>
  </si>
  <si>
    <t>ПР/ВП</t>
  </si>
  <si>
    <t>ПУСКОНАЛАДОЧНЫЕ РАБОТЫ</t>
  </si>
  <si>
    <t>ПОЖАРНО-ОХРАННАЯ СИГНАЛИЗАЦИЯ</t>
  </si>
  <si>
    <t>ЛОКАЛЬНАЯ СЕТЬ</t>
  </si>
  <si>
    <t>АРХИВ</t>
  </si>
  <si>
    <t>САНТЕХОБОРУДОВАНИЕ</t>
  </si>
  <si>
    <t>ЭЛЕКТРОМОНТАЖНЫЕ РАБОТЫ</t>
  </si>
  <si>
    <t>ПОЛЫ</t>
  </si>
  <si>
    <t>ПОТОЛКИ</t>
  </si>
  <si>
    <t>СТЕНЫ И ПЕРЕГОРОДКИ</t>
  </si>
  <si>
    <t>ВНУТРЕННЯЯ ОТДЕЛКА</t>
  </si>
  <si>
    <t>МОНТАЖНЫЕ РАБОТЫ</t>
  </si>
  <si>
    <t>ОБЩЕРЕМОНТНАЯ РАБОТА</t>
  </si>
  <si>
    <t>Составил: ____________________________</t>
  </si>
  <si>
    <t>Проверил: ____________________________</t>
  </si>
  <si>
    <t>НА КАПИТАЛЬНЫЙ РЕМОНТ АДМИНИСТРАТИВНОГО ЗДАНИЯ АКБ "АГРОБАНК" ФЕРГАНСКОГО ОБЛАСТНОГО УПРАВЛЕНИЯ (2-ЭТАЖ, ФОЙЕ, ЛЕСТНИЧНАЯ КЛЕТКА 1-3 ЭТАЖ)</t>
  </si>
  <si>
    <t>КАПИТАЛЬНЫЙ РЕМОНТ АДМИНИСТРАТИВНОГО ЗДАНИЯ АКБ "АГРОБАНК" ФЕРГАНСКОГО ОБЛАСТНОГО УПРАВЛЕНИЯ (2-ЭТАЖ, ФОЙЕ, ЛЕСТНИЧНАЯ КЛЕТКА 1-3 ЭТАЖ)</t>
  </si>
  <si>
    <t xml:space="preserve">ОСНОВАНИЕ:ДЕФЕКТНЫЙ АКТ </t>
  </si>
  <si>
    <t xml:space="preserve">ЛОКАЛЬНАЯ РЕСУРСНАЯ ВЕДОМОСТЬ  </t>
  </si>
  <si>
    <t xml:space="preserve">ДЕФЕКТНЫЙ АКТ </t>
  </si>
  <si>
    <t>"УТВЕРЖДАЮ"</t>
  </si>
  <si>
    <t xml:space="preserve">ДЕМОНТАЖ ДВЕРНЫХ КОРОБОК </t>
  </si>
  <si>
    <t>№</t>
  </si>
  <si>
    <t>ВИДЕОНАБЛЮДЕНИЕ</t>
  </si>
  <si>
    <t>УСТАНОВКА ДВЕРНЫХ БЛОКОВ ИЗ АЛЮМИНИЕВЫХ ПРОФИЛЕЙ</t>
  </si>
  <si>
    <t>УСТАНОВКА ВИТРАЖЕЙ ИЗ КОЛЕННЫХ СТЁКЛ</t>
  </si>
  <si>
    <t xml:space="preserve">АППАРАТ </t>
  </si>
  <si>
    <t xml:space="preserve">КЛАДКА ПЕРЕГОРОДОК ИЗ КИРПИЧА АРМИРОВАННЫХ </t>
  </si>
  <si>
    <t>ОШТУКАТУРИВАНИЕ СТЕН</t>
  </si>
  <si>
    <t xml:space="preserve">ОБЛИЦОВКА СТЕН ГЛАЗУРОВАННОЙ ПЛИТКОЙ  </t>
  </si>
  <si>
    <t>УСТРОЙСТВО ПЕРЕГОРОДОК ГИПСОКАРТОННЫМИ ЛИСТАМИ</t>
  </si>
  <si>
    <t>СПЛОШНОЕ ВЫРАВНИВАНИЕ ШТУКАТУРКИ ВНУТРИ ЗДАНИЯ [ОДНОСЛОЙНАЯ ШТУКАТУРКА] СУХОЙ РАСТВОРНОЙ СМЕСЬЮ СТЕН</t>
  </si>
  <si>
    <t xml:space="preserve">ОКРАСКА СТЕН ВОДОЭМУЛЬСИОННЫМИ СОСТАВАМИ </t>
  </si>
  <si>
    <t xml:space="preserve">ОКЛЕЙКА СТЕН МОЮЩИМИСЯ ОБОЯМИ  </t>
  </si>
  <si>
    <t xml:space="preserve">УСТРОЙСТВО ПОДВЕСНОГО ПОТОЛКА ГИПСОКАРТОННЫМИ ПЛИТАМИ  </t>
  </si>
  <si>
    <t xml:space="preserve">СПЛОШНОЕ ВЫРАВНИВАНИЕ ПОТОЛКОВ ИЗ СУХИХ РАСТВОРНЫХ СМЕСЕЙ </t>
  </si>
  <si>
    <t xml:space="preserve">ОКРАСКА ПОТОЛКОВ ВОДОЭМУЛЬСИОННЫМИ СОСТАВАМИ </t>
  </si>
  <si>
    <t>УСТАНОВКА ГИПСОВЫХ ПОГОННЫХ ДЕТАЛЕЙ ОРНАМЕНТИРОВАННЫХ</t>
  </si>
  <si>
    <t>УСТРОЙСТВО ПОКРЫТИЙ ПОЛОВ ИЗ КЕРАМИЧЕСКИХ ПЛИТОК ОВ</t>
  </si>
  <si>
    <t xml:space="preserve">УСТРОЙСТВО ПОКРЫТИЙ ИЗ ГРАНИТНЫХ ПЛИТ  </t>
  </si>
  <si>
    <t xml:space="preserve">УСТРОЙСТВО ПЛИНТУСОВ ИЗ ГРАНИТНЫХ ПЛИТОК /КУКСАРОЙ/ </t>
  </si>
  <si>
    <t xml:space="preserve">УКЛАДКА ЛАМИНИРОВАННОГО НАПОЛЬНОГО ПОКРЫТИЯ </t>
  </si>
  <si>
    <t xml:space="preserve">УКЛАДКА МЕТАЛЛИЧЕСКОГО НАКЛАДНОГО ПРОФИЛЯ /ПОРОГИ </t>
  </si>
  <si>
    <t>ПРОКЛАДКА ПРОВОДОВ</t>
  </si>
  <si>
    <t>МОНТАЖ РОЗЕТОК</t>
  </si>
  <si>
    <t>МОНТАЖ ВЫКЛЮЧАТЕЛЕЙ</t>
  </si>
  <si>
    <t xml:space="preserve">УСТАНОВКА УНИТАЗОВ  </t>
  </si>
  <si>
    <t xml:space="preserve">УСТАНОВКА УМЫВАЛЬНИКОВ </t>
  </si>
  <si>
    <t xml:space="preserve">СПЛОШНОЕ ВЫРАВНИВАНИЕ СТЕН СУХОЙ РАСТВОРНОЙ СМЕСЬЮ  </t>
  </si>
  <si>
    <t xml:space="preserve">УСТАНОВКА МЕТАЛЛИЧЕСКИХ ДВЕРЕЙ </t>
  </si>
  <si>
    <t xml:space="preserve">КОМПЛ </t>
  </si>
  <si>
    <t>ПОДПИСИ:</t>
  </si>
  <si>
    <t>НА ЕД.</t>
  </si>
  <si>
    <t xml:space="preserve">Структура прямых  и прочих  затрат </t>
  </si>
  <si>
    <t>по объекту: КАПИТАЛЬНЫЙ РЕМОНТ АДМИНИСТРАТИВНОГО ЗДАНИЯ АКБ "АГРОБАНК" ФЕРГАНСКОГО ОБЛАСТНОГО УПРАВЛЕНИЯ (2-ЭТАЖ, ФОЙЕ, ЛЕСТНИЧНАЯ КЛЕТКА 1-3 ЭТАЖ) ПОСЛЕ ЭКСПЕРТИЗЫ</t>
  </si>
  <si>
    <t>№№
 П/П</t>
  </si>
  <si>
    <t>Наименование затрат</t>
  </si>
  <si>
    <t xml:space="preserve"> Стоимость (сум)</t>
  </si>
  <si>
    <t>Затраты на эксплуатацию строительных машин и механизмов</t>
  </si>
  <si>
    <t>Затраты на строительные материалы, изделия и детали с учетом заготови-тельно-складских расходов и транспортных - 5 %</t>
  </si>
  <si>
    <t xml:space="preserve">Затраты на кабельно-проводниковую продукцию с учетом заготовительно-складских расходов и транспортных- 1,5% </t>
  </si>
  <si>
    <t>Затраты на оборудование, мебель и инвентарь с учетом заготовительно-складских расходов и транспортных- 2%</t>
  </si>
  <si>
    <t>Основная заработная плата рабочих-строителей :</t>
  </si>
  <si>
    <t>Количество рабочих часов в месяц на 201___г-168,83 час (по данным Госстат)</t>
  </si>
  <si>
    <t>Среднегодовая заработная плата рабочих-строителей в расчете на месяц по Ферганской области-___________ (Госстат Республики Узбекистан)</t>
  </si>
  <si>
    <t>5.3</t>
  </si>
  <si>
    <t>Среднечасовая ставка оплаты труда (__________________________ сум/ч)</t>
  </si>
  <si>
    <t>5.4</t>
  </si>
  <si>
    <t>Затраты труда рабочих-строителей- 8 326,970817 чел/ч</t>
  </si>
  <si>
    <t>5.5</t>
  </si>
  <si>
    <t>Расчетные данные ( 12 114,89 сум/ч х 8 326,970817 чел/ч)</t>
  </si>
  <si>
    <t>Отчисление на социальное страхование (12 % от основной зар. платы)</t>
  </si>
  <si>
    <t>Итого прямых затрат:</t>
  </si>
  <si>
    <t>Прочие затраты и расходы подрядчика 19,39 % от суммы прямых затрат согласно</t>
  </si>
  <si>
    <t xml:space="preserve">Прочие затраты и расходы заказчика </t>
  </si>
  <si>
    <t>Затраты на разработку проектно-сметной документации</t>
  </si>
  <si>
    <t>АПЗ</t>
  </si>
  <si>
    <t>Затраты на экспертизу ПСД</t>
  </si>
  <si>
    <t>Затраты на содержание заказчика (0,8% от итогов прямых затрат) (...............х0,8:100)</t>
  </si>
  <si>
    <t>Затраты на содержание ГАСН (0,05%  от итогов прямых затрат (...............х0,1:100)</t>
  </si>
  <si>
    <t>Итого затрат с п.1 по п.8</t>
  </si>
  <si>
    <t>Затраты на страхование строительных объектов (0,4% от страховой суммы- 80% от полной стоимости объекта-Постановление КМР. Узб. От 20.12.1999г. За №532</t>
  </si>
  <si>
    <t>Коэффициент риска (1% от стоимости строительства объекта, без учета страхования строительных рисков в соответствии с приложением №1 к Постановлению КМР Узб.от 15.12.2003г за №547 "Об основных параметрах макроэкономических показателей на 2004г. и мерах по усилению контроля за их исполнением (................х1:100)</t>
  </si>
  <si>
    <t>Итого стоимость строительства в текущих ценах без НДС</t>
  </si>
  <si>
    <t>НДС 15%</t>
  </si>
  <si>
    <t>Итого стоимость строительства в текущих ценах с НДС</t>
  </si>
  <si>
    <t>СОСТАВИЛ____________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</si>
</sst>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0"/>
      <name val="Times New Roman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name val="Times New Roman Cyr"/>
      <charset val="204"/>
    </font>
    <font>
      <sz val="18"/>
      <name val="Arial"/>
      <family val="2"/>
      <charset val="204"/>
    </font>
    <font>
      <sz val="10"/>
      <color indexed="63"/>
      <name val="Arial Cyr"/>
      <charset val="204"/>
    </font>
    <font>
      <sz val="18"/>
      <name val="Times New Roman Cyr"/>
      <family val="1"/>
      <charset val="204"/>
    </font>
    <font>
      <b/>
      <sz val="13"/>
      <name val="Arial"/>
      <family val="2"/>
      <charset val="204"/>
    </font>
    <font>
      <b/>
      <sz val="10"/>
      <name val="Arial Cyr"/>
      <family val="2"/>
      <charset val="204"/>
    </font>
    <font>
      <b/>
      <sz val="12"/>
      <name val="Arial Cyr"/>
      <family val="2"/>
      <charset val="204"/>
    </font>
    <font>
      <sz val="12"/>
      <name val="Arial"/>
      <family val="2"/>
      <charset val="204"/>
    </font>
    <font>
      <sz val="11"/>
      <name val="Arial"/>
      <family val="2"/>
      <charset val="204"/>
    </font>
    <font>
      <sz val="11"/>
      <name val="Arial Cyr"/>
      <charset val="204"/>
    </font>
    <font>
      <sz val="12"/>
      <name val="Arial Cyr"/>
      <family val="2"/>
      <charset val="204"/>
    </font>
    <font>
      <b/>
      <sz val="12"/>
      <name val="Arial Cyr"/>
      <charset val="204"/>
    </font>
    <font>
      <sz val="11"/>
      <name val="Arial Cyr"/>
      <family val="2"/>
      <charset val="204"/>
    </font>
    <font>
      <sz val="12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8"/>
      <color theme="3"/>
      <name val="Calibri Light"/>
      <family val="2"/>
      <charset val="204"/>
      <scheme val="major"/>
    </font>
    <font>
      <sz val="11"/>
      <color rgb="FF9C65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8"/>
      <color theme="1"/>
      <name val="Arial Cyr"/>
      <charset val="204"/>
    </font>
    <font>
      <sz val="8"/>
      <color theme="1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Arial Cyr"/>
      <charset val="204"/>
    </font>
  </fonts>
  <fills count="1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C6EFCE"/>
      </patternFill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8">
    <xf numFmtId="0" fontId="0" fillId="0" borderId="0"/>
    <xf numFmtId="0" fontId="18" fillId="2" borderId="0" applyNumberFormat="0" applyBorder="0" applyAlignment="0" applyProtection="0"/>
    <xf numFmtId="0" fontId="18" fillId="3" borderId="0" applyNumberFormat="0" applyBorder="0" applyAlignment="0" applyProtection="0"/>
    <xf numFmtId="0" fontId="18" fillId="4" borderId="0" applyNumberFormat="0" applyBorder="0" applyAlignment="0" applyProtection="0"/>
    <xf numFmtId="0" fontId="18" fillId="5" borderId="0" applyNumberFormat="0" applyBorder="0" applyAlignment="0" applyProtection="0"/>
    <xf numFmtId="0" fontId="18" fillId="6" borderId="0" applyNumberFormat="0" applyBorder="0" applyAlignment="0" applyProtection="0"/>
    <xf numFmtId="0" fontId="18" fillId="7" borderId="0" applyNumberFormat="0" applyBorder="0" applyAlignment="0" applyProtection="0"/>
    <xf numFmtId="0" fontId="19" fillId="8" borderId="6" applyNumberFormat="0" applyAlignment="0" applyProtection="0"/>
    <xf numFmtId="0" fontId="20" fillId="9" borderId="7" applyNumberFormat="0" applyAlignment="0" applyProtection="0"/>
    <xf numFmtId="0" fontId="21" fillId="9" borderId="6" applyNumberFormat="0" applyAlignment="0" applyProtection="0"/>
    <xf numFmtId="0" fontId="22" fillId="0" borderId="8" applyNumberFormat="0" applyFill="0" applyAlignment="0" applyProtection="0"/>
    <xf numFmtId="0" fontId="23" fillId="0" borderId="9" applyNumberFormat="0" applyFill="0" applyAlignment="0" applyProtection="0"/>
    <xf numFmtId="0" fontId="24" fillId="0" borderId="10" applyNumberFormat="0" applyFill="0" applyAlignment="0" applyProtection="0"/>
    <xf numFmtId="0" fontId="24" fillId="0" borderId="0" applyNumberFormat="0" applyFill="0" applyBorder="0" applyAlignment="0" applyProtection="0"/>
    <xf numFmtId="0" fontId="25" fillId="0" borderId="11" applyNumberFormat="0" applyFill="0" applyAlignment="0" applyProtection="0"/>
    <xf numFmtId="0" fontId="26" fillId="10" borderId="12" applyNumberFormat="0" applyAlignment="0" applyProtection="0"/>
    <xf numFmtId="0" fontId="27" fillId="0" borderId="0" applyNumberFormat="0" applyFill="0" applyBorder="0" applyAlignment="0" applyProtection="0"/>
    <xf numFmtId="0" fontId="28" fillId="11" borderId="0" applyNumberFormat="0" applyBorder="0" applyAlignment="0" applyProtection="0"/>
    <xf numFmtId="0" fontId="1" fillId="0" borderId="0"/>
    <xf numFmtId="0" fontId="1" fillId="0" borderId="0"/>
    <xf numFmtId="0" fontId="3" fillId="0" borderId="0"/>
    <xf numFmtId="0" fontId="2" fillId="0" borderId="0"/>
    <xf numFmtId="0" fontId="29" fillId="12" borderId="0" applyNumberFormat="0" applyBorder="0" applyAlignment="0" applyProtection="0"/>
    <xf numFmtId="0" fontId="30" fillId="0" borderId="0" applyNumberFormat="0" applyFill="0" applyBorder="0" applyAlignment="0" applyProtection="0"/>
    <xf numFmtId="0" fontId="17" fillId="13" borderId="13" applyNumberFormat="0" applyFont="0" applyAlignment="0" applyProtection="0"/>
    <xf numFmtId="0" fontId="31" fillId="0" borderId="14" applyNumberFormat="0" applyFill="0" applyAlignment="0" applyProtection="0"/>
    <xf numFmtId="0" fontId="32" fillId="0" borderId="0" applyNumberFormat="0" applyFill="0" applyBorder="0" applyAlignment="0" applyProtection="0"/>
    <xf numFmtId="0" fontId="33" fillId="14" borderId="0" applyNumberFormat="0" applyBorder="0" applyAlignment="0" applyProtection="0"/>
  </cellStyleXfs>
  <cellXfs count="101">
    <xf numFmtId="0" fontId="0" fillId="0" borderId="0" xfId="0" applyFont="1"/>
    <xf numFmtId="0" fontId="34" fillId="0" borderId="0" xfId="18" applyFont="1" applyAlignment="1">
      <alignment vertical="center"/>
    </xf>
    <xf numFmtId="0" fontId="35" fillId="0" borderId="0" xfId="18" applyFont="1" applyAlignment="1">
      <alignment vertical="center"/>
    </xf>
    <xf numFmtId="0" fontId="36" fillId="0" borderId="15" xfId="18" applyFont="1" applyBorder="1" applyAlignment="1">
      <alignment horizontal="center" vertical="center" wrapText="1"/>
    </xf>
    <xf numFmtId="49" fontId="36" fillId="0" borderId="15" xfId="18" applyNumberFormat="1" applyFont="1" applyBorder="1" applyAlignment="1">
      <alignment horizontal="center" vertical="center" wrapText="1"/>
    </xf>
    <xf numFmtId="0" fontId="36" fillId="0" borderId="15" xfId="18" applyFont="1" applyBorder="1" applyAlignment="1">
      <alignment horizontal="left" vertical="center" wrapText="1"/>
    </xf>
    <xf numFmtId="49" fontId="35" fillId="0" borderId="15" xfId="18" applyNumberFormat="1" applyFont="1" applyBorder="1" applyAlignment="1">
      <alignment horizontal="center" vertical="center" wrapText="1"/>
    </xf>
    <xf numFmtId="0" fontId="35" fillId="0" borderId="15" xfId="18" applyFont="1" applyBorder="1" applyAlignment="1">
      <alignment horizontal="left" vertical="center" wrapText="1"/>
    </xf>
    <xf numFmtId="0" fontId="35" fillId="0" borderId="15" xfId="18" applyFont="1" applyBorder="1" applyAlignment="1">
      <alignment horizontal="center" vertical="center" wrapText="1"/>
    </xf>
    <xf numFmtId="0" fontId="35" fillId="0" borderId="15" xfId="18" applyFont="1" applyBorder="1" applyAlignment="1">
      <alignment horizontal="right" vertical="center" wrapText="1"/>
    </xf>
    <xf numFmtId="0" fontId="35" fillId="0" borderId="0" xfId="21" applyFont="1" applyFill="1" applyAlignment="1">
      <alignment horizontal="right" vertical="center"/>
    </xf>
    <xf numFmtId="0" fontId="35" fillId="0" borderId="0" xfId="21" applyFont="1" applyFill="1" applyAlignment="1">
      <alignment vertical="center"/>
    </xf>
    <xf numFmtId="0" fontId="37" fillId="0" borderId="0" xfId="21" applyFont="1" applyBorder="1" applyAlignment="1">
      <alignment vertical="center"/>
    </xf>
    <xf numFmtId="0" fontId="38" fillId="0" borderId="0" xfId="18" applyFont="1" applyAlignment="1">
      <alignment vertical="center"/>
    </xf>
    <xf numFmtId="0" fontId="35" fillId="0" borderId="0" xfId="18" applyFont="1" applyAlignment="1">
      <alignment horizontal="right" vertical="center"/>
    </xf>
    <xf numFmtId="0" fontId="38" fillId="0" borderId="0" xfId="18" applyFont="1" applyAlignment="1">
      <alignment horizontal="right" vertical="center"/>
    </xf>
    <xf numFmtId="0" fontId="36" fillId="0" borderId="16" xfId="18" applyFont="1" applyBorder="1" applyAlignment="1">
      <alignment horizontal="right" vertical="center" wrapText="1"/>
    </xf>
    <xf numFmtId="49" fontId="36" fillId="0" borderId="16" xfId="18" applyNumberFormat="1" applyFont="1" applyBorder="1" applyAlignment="1">
      <alignment horizontal="right" vertical="center" wrapText="1"/>
    </xf>
    <xf numFmtId="49" fontId="35" fillId="0" borderId="16" xfId="18" applyNumberFormat="1" applyFont="1" applyBorder="1" applyAlignment="1">
      <alignment horizontal="right" vertical="center" wrapText="1"/>
    </xf>
    <xf numFmtId="0" fontId="34" fillId="0" borderId="0" xfId="18" applyFont="1" applyAlignment="1">
      <alignment horizontal="right" vertical="center"/>
    </xf>
    <xf numFmtId="0" fontId="36" fillId="0" borderId="0" xfId="18" applyFont="1" applyAlignment="1">
      <alignment horizontal="center" vertical="center" wrapText="1"/>
    </xf>
    <xf numFmtId="0" fontId="36" fillId="0" borderId="0" xfId="18" applyFont="1" applyAlignment="1">
      <alignment vertical="center" wrapText="1"/>
    </xf>
    <xf numFmtId="0" fontId="36" fillId="0" borderId="0" xfId="18" applyFont="1" applyAlignment="1">
      <alignment vertical="center"/>
    </xf>
    <xf numFmtId="0" fontId="36" fillId="0" borderId="0" xfId="18" applyFont="1" applyAlignment="1">
      <alignment horizontal="right" vertical="center"/>
    </xf>
    <xf numFmtId="0" fontId="36" fillId="0" borderId="0" xfId="18" applyFont="1" applyAlignment="1">
      <alignment horizontal="left" vertical="center" wrapText="1"/>
    </xf>
    <xf numFmtId="0" fontId="35" fillId="0" borderId="1" xfId="18" applyFont="1" applyBorder="1" applyAlignment="1">
      <alignment vertical="center"/>
    </xf>
    <xf numFmtId="0" fontId="35" fillId="0" borderId="2" xfId="18" applyNumberFormat="1" applyFont="1" applyBorder="1" applyAlignment="1">
      <alignment horizontal="right" vertical="center" wrapText="1"/>
    </xf>
    <xf numFmtId="0" fontId="35" fillId="0" borderId="2" xfId="18" applyFont="1" applyBorder="1" applyAlignment="1">
      <alignment horizontal="left" vertical="center" wrapText="1"/>
    </xf>
    <xf numFmtId="0" fontId="35" fillId="0" borderId="2" xfId="18" applyFont="1" applyBorder="1" applyAlignment="1">
      <alignment horizontal="center" vertical="center" wrapText="1"/>
    </xf>
    <xf numFmtId="0" fontId="35" fillId="0" borderId="2" xfId="18" applyNumberFormat="1" applyFont="1" applyBorder="1" applyAlignment="1">
      <alignment horizontal="center" vertical="center" wrapText="1"/>
    </xf>
    <xf numFmtId="0" fontId="5" fillId="0" borderId="0" xfId="19" applyFont="1" applyAlignment="1">
      <alignment vertical="center"/>
    </xf>
    <xf numFmtId="0" fontId="6" fillId="0" borderId="0" xfId="20" applyFont="1" applyAlignment="1">
      <alignment horizontal="center" vertical="center"/>
    </xf>
    <xf numFmtId="0" fontId="9" fillId="0" borderId="2" xfId="19" applyFont="1" applyBorder="1" applyAlignment="1">
      <alignment horizontal="center" vertical="center"/>
    </xf>
    <xf numFmtId="0" fontId="10" fillId="0" borderId="2" xfId="20" applyFont="1" applyBorder="1" applyAlignment="1">
      <alignment horizontal="center" vertical="center" wrapText="1"/>
    </xf>
    <xf numFmtId="0" fontId="11" fillId="0" borderId="2" xfId="20" applyFont="1" applyBorder="1" applyAlignment="1">
      <alignment horizontal="left" vertical="center"/>
    </xf>
    <xf numFmtId="3" fontId="10" fillId="0" borderId="2" xfId="20" applyNumberFormat="1" applyFont="1" applyBorder="1" applyAlignment="1" applyProtection="1">
      <alignment horizontal="center" vertical="center" wrapText="1"/>
      <protection locked="0"/>
    </xf>
    <xf numFmtId="0" fontId="1" fillId="0" borderId="2" xfId="19" applyBorder="1" applyAlignment="1">
      <alignment horizontal="center" vertical="center" wrapText="1"/>
    </xf>
    <xf numFmtId="0" fontId="12" fillId="0" borderId="2" xfId="19" applyFont="1" applyBorder="1" applyAlignment="1">
      <alignment horizontal="left" vertical="center"/>
    </xf>
    <xf numFmtId="3" fontId="13" fillId="0" borderId="2" xfId="19" applyNumberFormat="1" applyFont="1" applyBorder="1" applyAlignment="1">
      <alignment horizontal="center" vertical="center" wrapText="1"/>
    </xf>
    <xf numFmtId="49" fontId="1" fillId="0" borderId="2" xfId="19" applyNumberFormat="1" applyBorder="1" applyAlignment="1">
      <alignment horizontal="center" vertical="center" wrapText="1"/>
    </xf>
    <xf numFmtId="3" fontId="1" fillId="0" borderId="2" xfId="19" applyNumberFormat="1" applyBorder="1" applyAlignment="1">
      <alignment horizontal="right" vertical="center"/>
    </xf>
    <xf numFmtId="3" fontId="13" fillId="0" borderId="2" xfId="19" applyNumberFormat="1" applyFont="1" applyBorder="1" applyAlignment="1">
      <alignment horizontal="right" vertical="center"/>
    </xf>
    <xf numFmtId="0" fontId="14" fillId="0" borderId="2" xfId="19" applyFont="1" applyBorder="1" applyAlignment="1">
      <alignment horizontal="center" vertical="center"/>
    </xf>
    <xf numFmtId="3" fontId="9" fillId="0" borderId="2" xfId="19" applyNumberFormat="1" applyFont="1" applyBorder="1" applyAlignment="1">
      <alignment horizontal="center" vertical="center" wrapText="1"/>
    </xf>
    <xf numFmtId="3" fontId="9" fillId="0" borderId="2" xfId="19" applyNumberFormat="1" applyFont="1" applyBorder="1" applyAlignment="1">
      <alignment horizontal="right" vertical="center"/>
    </xf>
    <xf numFmtId="16" fontId="1" fillId="0" borderId="2" xfId="19" quotePrefix="1" applyNumberFormat="1" applyBorder="1" applyAlignment="1">
      <alignment horizontal="center" vertical="center" wrapText="1"/>
    </xf>
    <xf numFmtId="0" fontId="15" fillId="0" borderId="2" xfId="19" applyFont="1" applyBorder="1" applyAlignment="1">
      <alignment horizontal="left" vertical="center"/>
    </xf>
    <xf numFmtId="3" fontId="16" fillId="0" borderId="2" xfId="19" applyNumberFormat="1" applyFont="1" applyBorder="1" applyAlignment="1">
      <alignment horizontal="center" vertical="center" wrapText="1"/>
    </xf>
    <xf numFmtId="3" fontId="16" fillId="0" borderId="2" xfId="19" applyNumberFormat="1" applyFont="1" applyBorder="1" applyAlignment="1">
      <alignment horizontal="right" vertical="center"/>
    </xf>
    <xf numFmtId="0" fontId="15" fillId="0" borderId="2" xfId="19" applyFont="1" applyBorder="1" applyAlignment="1">
      <alignment vertical="center"/>
    </xf>
    <xf numFmtId="3" fontId="14" fillId="0" borderId="2" xfId="19" applyNumberFormat="1" applyFont="1" applyBorder="1" applyAlignment="1">
      <alignment horizontal="center" vertical="center" wrapText="1"/>
    </xf>
    <xf numFmtId="0" fontId="1" fillId="0" borderId="5" xfId="19" applyBorder="1" applyAlignment="1">
      <alignment horizontal="center" vertical="center"/>
    </xf>
    <xf numFmtId="3" fontId="9" fillId="0" borderId="5" xfId="19" applyNumberFormat="1" applyFont="1" applyBorder="1" applyAlignment="1">
      <alignment horizontal="center" vertical="center" wrapText="1"/>
    </xf>
    <xf numFmtId="1" fontId="5" fillId="0" borderId="0" xfId="19" applyNumberFormat="1" applyFont="1" applyAlignment="1">
      <alignment vertical="center"/>
    </xf>
    <xf numFmtId="0" fontId="1" fillId="0" borderId="3" xfId="19" applyBorder="1" applyAlignment="1">
      <alignment horizontal="center" vertical="center"/>
    </xf>
    <xf numFmtId="0" fontId="1" fillId="0" borderId="4" xfId="19" applyBorder="1" applyAlignment="1">
      <alignment horizontal="center" vertical="center"/>
    </xf>
    <xf numFmtId="0" fontId="9" fillId="0" borderId="2" xfId="19" applyFont="1" applyBorder="1" applyAlignment="1">
      <alignment horizontal="center" vertical="center"/>
    </xf>
    <xf numFmtId="3" fontId="9" fillId="0" borderId="3" xfId="19" applyNumberFormat="1" applyFont="1" applyBorder="1" applyAlignment="1">
      <alignment horizontal="center" vertical="center" wrapText="1"/>
    </xf>
    <xf numFmtId="3" fontId="9" fillId="0" borderId="4" xfId="19" applyNumberFormat="1" applyFont="1" applyBorder="1" applyAlignment="1">
      <alignment horizontal="center" vertical="center" wrapText="1"/>
    </xf>
    <xf numFmtId="0" fontId="9" fillId="0" borderId="3" xfId="19" applyFont="1" applyBorder="1" applyAlignment="1">
      <alignment horizontal="center" vertical="center" wrapText="1"/>
    </xf>
    <xf numFmtId="0" fontId="9" fillId="0" borderId="4" xfId="19" applyFont="1" applyBorder="1" applyAlignment="1">
      <alignment horizontal="center" vertical="center" wrapText="1"/>
    </xf>
    <xf numFmtId="0" fontId="1" fillId="0" borderId="5" xfId="19" applyBorder="1" applyAlignment="1">
      <alignment horizontal="center" vertical="center"/>
    </xf>
    <xf numFmtId="0" fontId="15" fillId="0" borderId="3" xfId="19" applyFont="1" applyBorder="1" applyAlignment="1">
      <alignment horizontal="left" vertical="center" wrapText="1"/>
    </xf>
    <xf numFmtId="0" fontId="15" fillId="0" borderId="5" xfId="19" applyFont="1" applyBorder="1" applyAlignment="1">
      <alignment horizontal="left" vertical="center" wrapText="1"/>
    </xf>
    <xf numFmtId="0" fontId="15" fillId="0" borderId="4" xfId="19" applyFont="1" applyBorder="1" applyAlignment="1">
      <alignment horizontal="left" vertical="center" wrapText="1"/>
    </xf>
    <xf numFmtId="3" fontId="16" fillId="0" borderId="3" xfId="19" applyNumberFormat="1" applyFont="1" applyBorder="1" applyAlignment="1">
      <alignment horizontal="center" vertical="center" wrapText="1"/>
    </xf>
    <xf numFmtId="3" fontId="16" fillId="0" borderId="5" xfId="19" applyNumberFormat="1" applyFont="1" applyBorder="1" applyAlignment="1">
      <alignment horizontal="center" vertical="center" wrapText="1"/>
    </xf>
    <xf numFmtId="3" fontId="16" fillId="0" borderId="4" xfId="19" applyNumberFormat="1" applyFont="1" applyBorder="1" applyAlignment="1">
      <alignment horizontal="center" vertical="center" wrapText="1"/>
    </xf>
    <xf numFmtId="16" fontId="1" fillId="0" borderId="3" xfId="19" quotePrefix="1" applyNumberFormat="1" applyBorder="1" applyAlignment="1">
      <alignment horizontal="center" vertical="center"/>
    </xf>
    <xf numFmtId="16" fontId="1" fillId="0" borderId="4" xfId="19" quotePrefix="1" applyNumberFormat="1" applyBorder="1" applyAlignment="1">
      <alignment horizontal="center" vertical="center"/>
    </xf>
    <xf numFmtId="0" fontId="15" fillId="0" borderId="3" xfId="19" applyFont="1" applyBorder="1" applyAlignment="1">
      <alignment horizontal="left" vertical="center"/>
    </xf>
    <xf numFmtId="0" fontId="15" fillId="0" borderId="4" xfId="19" applyFont="1" applyBorder="1" applyAlignment="1">
      <alignment horizontal="left" vertical="center"/>
    </xf>
    <xf numFmtId="0" fontId="1" fillId="0" borderId="3" xfId="19" applyBorder="1" applyAlignment="1">
      <alignment horizontal="center" vertical="center" wrapText="1"/>
    </xf>
    <xf numFmtId="0" fontId="1" fillId="0" borderId="5" xfId="19" applyBorder="1" applyAlignment="1">
      <alignment horizontal="center" vertical="center" wrapText="1"/>
    </xf>
    <xf numFmtId="0" fontId="1" fillId="0" borderId="4" xfId="19" applyBorder="1" applyAlignment="1">
      <alignment horizontal="center" vertical="center" wrapText="1"/>
    </xf>
    <xf numFmtId="0" fontId="12" fillId="0" borderId="3" xfId="19" applyFont="1" applyBorder="1" applyAlignment="1">
      <alignment horizontal="left" vertical="center" wrapText="1"/>
    </xf>
    <xf numFmtId="0" fontId="12" fillId="0" borderId="4" xfId="19" applyFont="1" applyBorder="1" applyAlignment="1">
      <alignment horizontal="left" vertical="center" wrapText="1"/>
    </xf>
    <xf numFmtId="3" fontId="13" fillId="0" borderId="3" xfId="19" applyNumberFormat="1" applyFont="1" applyBorder="1" applyAlignment="1">
      <alignment horizontal="center" vertical="center" wrapText="1"/>
    </xf>
    <xf numFmtId="3" fontId="13" fillId="0" borderId="4" xfId="19" applyNumberFormat="1" applyFont="1" applyBorder="1" applyAlignment="1">
      <alignment horizontal="center" vertical="center" wrapText="1"/>
    </xf>
    <xf numFmtId="49" fontId="1" fillId="0" borderId="3" xfId="19" applyNumberFormat="1" applyBorder="1" applyAlignment="1">
      <alignment horizontal="center" vertical="center"/>
    </xf>
    <xf numFmtId="49" fontId="1" fillId="0" borderId="4" xfId="19" applyNumberFormat="1" applyBorder="1" applyAlignment="1">
      <alignment horizontal="center" vertical="center"/>
    </xf>
    <xf numFmtId="4" fontId="1" fillId="0" borderId="3" xfId="19" applyNumberFormat="1" applyBorder="1" applyAlignment="1">
      <alignment horizontal="center" vertical="center"/>
    </xf>
    <xf numFmtId="4" fontId="1" fillId="0" borderId="4" xfId="19" applyNumberFormat="1" applyBorder="1" applyAlignment="1">
      <alignment horizontal="center" vertical="center"/>
    </xf>
    <xf numFmtId="0" fontId="4" fillId="0" borderId="0" xfId="20" applyFont="1" applyAlignment="1">
      <alignment horizontal="center" vertical="center"/>
    </xf>
    <xf numFmtId="0" fontId="7" fillId="0" borderId="0" xfId="20" applyFont="1" applyAlignment="1">
      <alignment horizontal="center" vertical="center" wrapText="1"/>
    </xf>
    <xf numFmtId="0" fontId="8" fillId="0" borderId="3" xfId="19" applyFont="1" applyBorder="1" applyAlignment="1">
      <alignment horizontal="center" vertical="center" wrapText="1"/>
    </xf>
    <xf numFmtId="0" fontId="8" fillId="0" borderId="4" xfId="19" applyFont="1" applyBorder="1" applyAlignment="1">
      <alignment horizontal="center" vertical="center"/>
    </xf>
    <xf numFmtId="0" fontId="36" fillId="0" borderId="18" xfId="18" applyFont="1" applyBorder="1" applyAlignment="1">
      <alignment horizontal="center" vertical="center" wrapText="1"/>
    </xf>
    <xf numFmtId="0" fontId="36" fillId="0" borderId="19" xfId="18" applyFont="1" applyBorder="1" applyAlignment="1">
      <alignment horizontal="center" vertical="center" wrapText="1"/>
    </xf>
    <xf numFmtId="0" fontId="36" fillId="0" borderId="20" xfId="18" applyFont="1" applyBorder="1" applyAlignment="1">
      <alignment horizontal="center" vertical="center" wrapText="1"/>
    </xf>
    <xf numFmtId="0" fontId="36" fillId="0" borderId="0" xfId="18" applyFont="1" applyAlignment="1">
      <alignment horizontal="center" vertical="center" wrapText="1"/>
    </xf>
    <xf numFmtId="0" fontId="36" fillId="0" borderId="0" xfId="18" applyFont="1" applyAlignment="1">
      <alignment horizontal="left" vertical="center" wrapText="1"/>
    </xf>
    <xf numFmtId="0" fontId="36" fillId="0" borderId="17" xfId="18" applyFont="1" applyBorder="1" applyAlignment="1">
      <alignment horizontal="right" vertical="center" wrapText="1"/>
    </xf>
    <xf numFmtId="0" fontId="36" fillId="0" borderId="16" xfId="18" applyFont="1" applyBorder="1" applyAlignment="1">
      <alignment horizontal="right" vertical="center" wrapText="1"/>
    </xf>
    <xf numFmtId="0" fontId="36" fillId="0" borderId="17" xfId="18" applyFont="1" applyBorder="1" applyAlignment="1">
      <alignment horizontal="center" vertical="center" wrapText="1"/>
    </xf>
    <xf numFmtId="0" fontId="36" fillId="0" borderId="16" xfId="18" applyFont="1" applyBorder="1" applyAlignment="1">
      <alignment horizontal="center" vertical="center" wrapText="1"/>
    </xf>
    <xf numFmtId="0" fontId="35" fillId="0" borderId="0" xfId="18" applyFont="1" applyAlignment="1">
      <alignment horizontal="left" vertical="center" wrapText="1"/>
    </xf>
    <xf numFmtId="0" fontId="35" fillId="0" borderId="0" xfId="18" applyFont="1" applyAlignment="1">
      <alignment horizontal="center" vertical="center" wrapText="1"/>
    </xf>
    <xf numFmtId="0" fontId="36" fillId="0" borderId="2" xfId="18" applyFont="1" applyBorder="1" applyAlignment="1">
      <alignment horizontal="center" vertical="center" wrapText="1"/>
    </xf>
    <xf numFmtId="0" fontId="36" fillId="0" borderId="2" xfId="18" applyFont="1" applyBorder="1" applyAlignment="1">
      <alignment horizontal="right" vertical="center" wrapText="1"/>
    </xf>
    <xf numFmtId="0" fontId="36" fillId="0" borderId="1" xfId="18" applyFont="1" applyBorder="1" applyAlignment="1">
      <alignment horizontal="center" vertical="center" wrapText="1"/>
    </xf>
  </cellXfs>
  <cellStyles count="28">
    <cellStyle name="Акцент1" xfId="1" builtinId="29" customBuiltin="1"/>
    <cellStyle name="Акцент2" xfId="2" builtinId="33" customBuiltin="1"/>
    <cellStyle name="Акцент3" xfId="3" builtinId="37" customBuiltin="1"/>
    <cellStyle name="Акцент4" xfId="4" builtinId="41" customBuiltin="1"/>
    <cellStyle name="Акцент5" xfId="5" builtinId="45" customBuiltin="1"/>
    <cellStyle name="Акцент6" xfId="6" builtinId="49" customBuiltin="1"/>
    <cellStyle name="Ввод " xfId="7" builtinId="20" customBuiltin="1"/>
    <cellStyle name="Вывод" xfId="8" builtinId="21" customBuiltin="1"/>
    <cellStyle name="Вычисление" xfId="9" builtinId="22" customBuiltin="1"/>
    <cellStyle name="Заголовок 1" xfId="10" builtinId="16" customBuiltin="1"/>
    <cellStyle name="Заголовок 2" xfId="11" builtinId="17" customBuiltin="1"/>
    <cellStyle name="Заголовок 3" xfId="12" builtinId="18" customBuiltin="1"/>
    <cellStyle name="Заголовок 4" xfId="13" builtinId="19" customBuiltin="1"/>
    <cellStyle name="Итог" xfId="14" builtinId="25" customBuiltin="1"/>
    <cellStyle name="Контрольная ячейка" xfId="15" builtinId="23" customBuiltin="1"/>
    <cellStyle name="Название" xfId="16" builtinId="15" customBuiltin="1"/>
    <cellStyle name="Нейтральный" xfId="17" builtinId="28" customBuiltin="1"/>
    <cellStyle name="Обычный" xfId="0" builtinId="0"/>
    <cellStyle name="Обычный 2" xfId="18"/>
    <cellStyle name="Обычный 2 2" xfId="19"/>
    <cellStyle name="Обычный_Счет-фактура Экспертизе" xfId="20"/>
    <cellStyle name="Обычный_ФУНДАМЕНТ ОГРАЖДЕНИЯ 01=ОБЩЕСТР" xfId="21"/>
    <cellStyle name="Плохой" xfId="22" builtinId="27" customBuiltin="1"/>
    <cellStyle name="Пояснение" xfId="23" builtinId="53" customBuiltin="1"/>
    <cellStyle name="Примечание" xfId="24" builtinId="10" customBuiltin="1"/>
    <cellStyle name="Связанная ячейка" xfId="25" builtinId="24" customBuiltin="1"/>
    <cellStyle name="Текст предупреждения" xfId="26" builtinId="11" customBuiltin="1"/>
    <cellStyle name="Хороший" xfId="2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10" Type="http://schemas.openxmlformats.org/officeDocument/2006/relationships/externalLink" Target="externalLinks/externalLink7.xml"/><Relationship Id="rId19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-9590707bc7\d\KAHRAMON\Smetalar%202015\&#1050;&#1054;&#1056;&#1061;&#1054;&#1053;&#1040;&#1051;&#1040;&#1056;\&#1042;&#1054;&#1045;&#1053;&#1055;&#1056;&#1054;&#1045;&#1050;&#1058;\&#1044;&#1046;&#1048;&#1047;&#1047;&#1040;&#1061;\&#1057;&#1058;&#1054;&#1051;&#1054;&#1042;&#1040;&#1071;%20&#1044;&#1046;&#1048;&#1047;&#1047;&#1040;&#1061;%20&#1048;&#1047;&#1052;%20&#1055;&#1054;&#1057;&#1051;&#1045;%20&#1047;&#1040;&#1052;&#1045;&#1063;&#1040;&#1053;&#1048;&#104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d\KAHRAMON\Smetalar%202015\&#1050;&#1054;&#1056;&#1061;&#1054;&#1053;&#1040;&#1051;&#1040;&#1056;\&#1042;&#1054;&#1045;&#1053;&#1055;&#1056;&#1054;&#1045;&#1050;&#1058;\&#1058;&#1054;&#1064;&#1050;&#1045;&#1053;&#1058;%20&#1043;&#1054;&#1057;&#1055;&#1048;&#1058;&#1040;&#1051;&#1068;\&#1057;&#1052;&#1045;&#1058;&#1040;%20&#1054;&#1041;&#106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-9590707bc7\d\&#1052;&#1080;&#1088;&#1079;&#1072;&#1078;&#1086;&#1085;\&#1048;&#1061;&#1058;&#1048;&#1025;&#1056;&#1040;&#1050;&#1040;\&#1041;&#1072;&#1075;&#1076;&#1072;&#1076;%20&#1084;&#1072;&#1076;&#1072;&#1085;&#1080;&#1103;&#1090;%20&#1091;&#1081;&#1080;\&#1044;&#1054;&#1052;%20&#1050;&#1059;&#1051;&#1068;&#1058;&#1059;&#1056;&#1067;%20%20&#1041;%20&#1054;%20&#1043;%20&#1044;%20&#1054;%20&#1044;%20%20%20%20&#1057;.%20&#1063;&#1059;&#1042;&#1056;&#1048;&#1053;&#1044;&#1048;%20&#1057;&#1057;&#1043;%20&#1055;&#1040;&#1061;&#1058;&#1040;&#1054;&#1041;&#1054;&#1044;\&#1043;&#1054;&#1058;&#1054;&#1042;&#1067;&#1049;\&#1044;&#1054;&#1052;%20&#1050;&#1059;&#1051;&#1068;&#1058;&#1059;&#1056;&#1067;%20&#1041;&#1054;&#1043;&#1044;&#1054;&#1044;-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-9590707bc7\d\&#1052;&#1080;&#1088;&#1079;&#1072;&#1078;&#1086;&#1085;\&#1054;&#1051;&#1048;&#1052;&#1040;&#1050;&#1040;%20&#1052;&#1040;&#1056;&#1043;&#1048;&#1051;&#1054;&#1053;\&#1060;&#1048;&#1047;&#1054;&#1041;&#1066;&#1025;&#1052;%20&#1052;&#1040;&#1044;&#1040;&#1053;&#1048;&#1071;&#1058;&#1059;&#1049;%20&#1059;&#1047;&#1051;&#1040;&#1056;&#1048;&#1053;&#1048;&#1050;&#1048;%20&#1055;&#1054;&#1057;&#1051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-9590707bc7\d\&#1052;&#1080;&#1088;&#1079;&#1072;&#1078;&#1086;&#1085;\&#1044;&#1048;&#1051;&#1064;&#1054;&#1044;&#1040;&#1050;&#1040;%20575%2033%2023\&#1057;&#1054;&#1061;%202016\&#1057;&#1045;&#1051;&#1045;&#1042;&#1067;&#1045;%20&#1044;&#1045;&#1042;&#1040;&#1049;&#1056;&#1054;&#1053;%20%20&#1043;&#1054;&#1058;&#1054;&#1042;&#1067;&#1049;%20&#1060;&#1048;&#1047;&#1054;&#1041;&#1066;&#1025;&#1052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Zafar\d\KAHRAMON\Smetalar%202017\&#1050;&#1054;&#1056;&#1061;&#1054;&#1053;&#1040;&#1051;&#1040;&#1056;\&#1060;&#1045;&#1056;&#1054;&#1041;&#1051;&#1057;&#1045;&#1058;&#1068;\&#1050;&#1059;&#1042;&#1040;\&#1050;&#1059;&#1042;&#1040;%20&#1055;&#1056;&#1054;&#1061;&#1054;&#1044;&#1053;&#1040;&#107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d\KAHRAMON\Smetalar%202017\&#1050;&#1054;&#1056;&#1061;&#1054;&#1053;&#1040;&#1051;&#1040;&#1056;\&#1060;&#1045;&#1056;&#1054;&#1041;&#1051;&#1057;&#1045;&#1058;&#1068;\&#1050;&#1042;&#1040;&#1056;&#1058;&#1048;&#1056;&#1040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-9590707bc7\d\&#1040;&#1041;&#1064;&#1048;&#1056;&#1057;&#1040;&#1049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-9590707bc7\d\Documents%20and%20Settings\User\&#1056;&#1072;&#1073;&#1086;&#1095;&#1080;&#1081;%20&#1089;&#1090;&#1086;&#1083;\&#1051;&#1048;&#1044;&#1040;\&#1043;&#1056;&#1040;&#1053;&#1048;&#1062;&#1040;%203%20&#1069;&#1058;&#1040;&#1055;\&#1054;&#1044;&#1057;&#1055;-22\&#1055;&#1054;%20&#1055;&#1056;&#1054;&#1058;&#1054;&#1050;&#1054;&#1051;&#1059;%20&#1055;&#1086;&#1089;&#1083;&#1077;%20&#1101;&#1082;&#1089;&#1087;&#1077;&#1088;&#1090;&#1080;&#1079;&#1099;%20&#1089;&#1084;&#1077;&#1090;%20%20&#1056;&#1054;&#1050;%20&#1044;&#1054;&#1056;%20&#1042;%20&#1041;&#1045;&#1064;&#1040;&#1056;&#1067;&#1050;%20&#1056;-&#1053;&#1045;%203%20&#1101;&#1090;&#1072;&#1087;%20%20&#1054;&#1044;&#1057;&#1055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me-9590707bc7\d\&#1052;&#1080;&#1088;&#1079;&#1072;&#1078;&#1086;&#1085;\&#1044;&#1048;&#1051;&#1064;&#1054;&#1044;&#1040;&#1050;&#1040;%20575%2033%2023\&#1057;&#1054;&#1061;%202015%20&#1089;&#1077;&#1083;%20&#1081;&#1118;&#1083;&#1080;%20&#1092;&#1080;&#1079;&#1086;&#1073;&#1098;&#1105;&#1084;%20&#1090;&#1077;&#1085;&#1076;&#1077;&#1088;\&#1054;&#1060;&#1025;&#1056;&#1058;&#1040;\&#1043;&#1054;&#1058;&#1054;&#1042;&#1067;&#1049;\2%20&#1069;&#1058;&#1040;&#1055;%20%20&#1057;&#1077;&#1083;&#1077;&#1090;&#1088;&#1072;&#1082;&#1090;%20&#1064;&#1091;&#1088;&#1073;&#1091;&#1083;&#1072;&#1082;%20&#1074;%20&#1057;&#1086;&#1093;&#1089;&#1086;&#1084;%20&#1088;-&#1085;&#1077;%202015&#1060;&#1054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-pc\d\KAHRAMON\Smetalar%202011\&#1057;&#1054;&#1043;&#1051;&#1048;&#1050;&#1053;&#1048;%20&#1057;&#1040;&#1050;&#1051;&#1040;&#1064;\&#1059;&#1056;&#1054;&#1051;&#1054;&#1043;&#1048;&#1071;\&#1059;&#1088;&#1086;&#1083;.30,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Smetalar%202018\&#1050;&#1054;&#1056;&#1061;&#1054;&#1053;&#1040;&#1051;&#1040;&#1056;\&#1060;&#1040;&#1056;&#1043;&#1054;&#1053;&#1040;%20&#1064;&#1040;&#1061;&#1040;&#1056;\&#1060;&#1045;&#1056;&#1054;&#1041;&#1051;&#1057;&#1045;&#1058;&#1068;\&#1050;&#1059;&#1042;&#1040;\&#1050;&#1059;&#1042;&#1040;%20&#1055;&#1056;&#1054;&#1061;&#1054;&#1044;&#1053;&#1040;&#1071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rosof-9565ef\d\Documents%20and%20Settings\Admin\&#1056;&#1072;&#1073;&#1086;&#1095;&#1080;&#1081;%20&#1089;&#1090;&#1086;&#1083;\KAHRAMON\&#1056;&#1040;&#1047;&#1053;&#1054;&#1045;&#1060;-2,3\&#1040;&#1041;&#1044;&#1059;&#1050;&#1040;&#1061;&#1054;&#1056;\&#1054;&#1041;&#1051;&#1040;&#1057;&#1058;&#1053;&#1040;&#1071;%20&#1069;&#1050;&#1057;&#1058;&#1056;&#1045;&#1053;&#1053;&#1071;&#1071;%20&#1041;&#1054;&#1051;&#1068;&#1053;&#1048;&#1062;&#1040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0;&#1040;&#1055;&#1048;&#1058;&#1040;&#1051;&#1068;&#1053;&#1067;&#1049;_&#1056;&#1045;&#1052;&#1054;&#1053;&#1058;_&#1040;&#1044;&#1052;&#1048;&#1053;&#1048;&#1057;&#1058;&#1056;&#1040;&#1058;&#1048;&#1042;&#1053;&#1054;&#1043;&#1054;_&#1047;&#1044;&#1040;&#1053;&#1048;&#1071;_&#1040;&#1050;&#1041;_&#1055;&#1054;&#1057;&#1051;&#1045;_&#1069;&#1050;&#1057;&#105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ясн.запис."/>
      <sheetName val="Структура"/>
      <sheetName val="С В О Д"/>
      <sheetName val="ЛР ОБЩ"/>
      <sheetName val="ВР ОБЩ"/>
      <sheetName val="ЛР ВК"/>
      <sheetName val="ВР ВК"/>
      <sheetName val="ЛР ОВ"/>
      <sheetName val="ВР ОВ"/>
      <sheetName val="ЛР ЭЛ"/>
      <sheetName val="ВР ЭЛ"/>
      <sheetName val="ЛР ПОЖ"/>
      <sheetName val="ВР ПОЖ"/>
      <sheetName val="ЛР ТЕХ ОБОР"/>
      <sheetName val="ВР ТЕХ ОБОР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ясн.запис."/>
      <sheetName val="Структура"/>
      <sheetName val="С В О Д"/>
      <sheetName val="ЛР ОБЩ"/>
      <sheetName val="ВР ОБЩ"/>
      <sheetName val="ЛР ВК"/>
      <sheetName val="ВР ВК"/>
      <sheetName val="ЛР ОВ"/>
      <sheetName val="ВР ОВ"/>
      <sheetName val="ЛР ЭО"/>
      <sheetName val="ВР ЭО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ый  (2)"/>
      <sheetName val="ЛР ЗД ДОМ КУЛ"/>
      <sheetName val="ВР ЗД ДОМ КУЛ"/>
      <sheetName val="ЛР КОТ"/>
      <sheetName val="ВР КОТ"/>
      <sheetName val="ЛР ОТОПЛЕНИЕ"/>
      <sheetName val="ВР ОТОПЛЕНИЕ"/>
      <sheetName val="ЛР ЭЛЕКТР"/>
      <sheetName val="ВР ЭЛЕКТР"/>
      <sheetName val="ЛР ОБОР"/>
      <sheetName val="ВР ОБОР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реестр"/>
      <sheetName val="ЛР АКТ ЗА ОБЩ"/>
      <sheetName val="ВР АКТ ЗА ОБЩ"/>
      <sheetName val="ЛР АКТ ЭЛЕКТР"/>
      <sheetName val="ВР АКТ ЭЛЕКТР"/>
      <sheetName val="ЛР ПОЖ.СИГ"/>
      <sheetName val="ВР ПОЖ.СИГ"/>
      <sheetName val="ЛР АКТ ОТОПЛ"/>
      <sheetName val="ВР АКТ ОТОПЛ"/>
      <sheetName val="ЛР АДМ КОР ОБЩ"/>
      <sheetName val="ВР АДМ КОР ОБЩ"/>
      <sheetName val="ЛР АДМ. ОТОП"/>
      <sheetName val="ВР АДМ. ОТОП"/>
      <sheetName val="ЛРВЫГР. УБОР"/>
      <sheetName val="ВРВЫГР. УБОР"/>
      <sheetName val="ЛР ВЫГР. УБОР ВОДОП"/>
      <sheetName val="ВР ВЫГР. УБОР ВОДОП"/>
      <sheetName val="ЛР ВЫГР. УБ.ЭЛЕКРТ"/>
      <sheetName val="ВР ВЫГР. УБ.ЭЛЕКРТ"/>
      <sheetName val="ЛР 0,4КВТ"/>
      <sheetName val="ВР 0,4КВТ"/>
      <sheetName val="ЛР ВНПЛ ВОДО"/>
      <sheetName val="ВР ВНПЛ ВОДО"/>
      <sheetName val="ЛР ПОМ. ДЛЯ КОТЛА"/>
      <sheetName val="ВР ПОМ. ДЛЯ КОТЛА"/>
      <sheetName val="ЛР ПОЖ ХАУС"/>
      <sheetName val="ВР ПОЖ ХАУС"/>
      <sheetName val="ЛР БЛ-ВО"/>
      <sheetName val="ВР БЛ-ВО"/>
      <sheetName val="ЛР ТЕХ ОБОР"/>
      <sheetName val="ВР ТЕХ ОБОР"/>
      <sheetName val="ЛР СКЛАД ДЛЯ УГЛЯ"/>
      <sheetName val="ВР СКЛАД ДЛЯ УГЛ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ый  (2)"/>
      <sheetName val="ЛОК_1"/>
      <sheetName val="ЛОК_2"/>
      <sheetName val="ЛОК_3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ясн.запис."/>
      <sheetName val="Структура"/>
      <sheetName val="Дефектная ведомость"/>
      <sheetName val="Локально-ресурсная ведомость"/>
      <sheetName val="Ведомость ресурсов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ясн.запис."/>
      <sheetName val="Структура"/>
      <sheetName val="VED"/>
      <sheetName val="F5"/>
      <sheetName val="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etik"/>
      <sheetName val="title"/>
      <sheetName val="сдж"/>
      <sheetName val="пз"/>
      <sheetName val="SRS"/>
      <sheetName val="OS"/>
      <sheetName val="ЛОК_1"/>
      <sheetName val="СВОД_1"/>
      <sheetName val="ЛОК_2"/>
      <sheetName val="СВОД_2"/>
      <sheetName val="ЛОК_3 "/>
      <sheetName val="СВОД_3"/>
      <sheetName val="ЛОК_4"/>
      <sheetName val="СВОД_4"/>
      <sheetName val="ЛОК_5"/>
      <sheetName val="СВОД_5"/>
      <sheetName val="ЛОК_6"/>
      <sheetName val="СВОД_6"/>
      <sheetName val="ЛОК_7"/>
      <sheetName val="СВОД_7"/>
      <sheetName val="ЛОК_8"/>
      <sheetName val="СВОД_8"/>
      <sheetName val="LRV_1"/>
      <sheetName val="LRV_2"/>
      <sheetName val="LRV_3"/>
      <sheetName val="LRV_4"/>
      <sheetName val="Экспертиза"/>
      <sheetName val="sal_meh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16">
          <cell r="D16">
            <v>640851</v>
          </cell>
          <cell r="E16">
            <v>858635</v>
          </cell>
          <cell r="F16">
            <v>17066038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etik"/>
      <sheetName val="title"/>
      <sheetName val="сдж"/>
      <sheetName val="пз"/>
      <sheetName val="SRS"/>
      <sheetName val="OS"/>
      <sheetName val="ЛОК_1"/>
      <sheetName val="СВОД_1"/>
      <sheetName val="ЛОК_2"/>
      <sheetName val="СВОД_2"/>
      <sheetName val="ЛОК_3"/>
      <sheetName val="СВОД_3"/>
      <sheetName val="ЛОК_4"/>
      <sheetName val="СВОД_4"/>
      <sheetName val="ЛОК_5"/>
      <sheetName val="СВОД_5"/>
      <sheetName val="ЛОК_6"/>
      <sheetName val="СВОД_6"/>
      <sheetName val="ЛОК_7"/>
      <sheetName val="СВОД_7"/>
      <sheetName val="ЛОК_8"/>
      <sheetName val="СВОД_8"/>
      <sheetName val="ЛОК_9"/>
      <sheetName val="СВОД_9"/>
      <sheetName val="ЛОК_10"/>
      <sheetName val="СВОД_10"/>
      <sheetName val="ЛОК_11"/>
      <sheetName val="СВОД_11"/>
      <sheetName val="ЛОК_12"/>
      <sheetName val="СВОД_12"/>
      <sheetName val="ЛОК_13"/>
      <sheetName val="СВОД_13"/>
      <sheetName val="ЛОК_14"/>
      <sheetName val="СВОД_14"/>
      <sheetName val="ЛОК_15"/>
      <sheetName val="СВОД_15"/>
      <sheetName val="ЛОК_16"/>
      <sheetName val="СВОД_16"/>
      <sheetName val="ЛОК_17"/>
      <sheetName val="СВОД_17"/>
      <sheetName val="ЛОК_18"/>
      <sheetName val="СВОД_18"/>
      <sheetName val="ЛОК_19"/>
      <sheetName val="СВОД_19"/>
      <sheetName val="ЛОК_20"/>
      <sheetName val="СВОД_20"/>
      <sheetName val="ЛОК_21"/>
      <sheetName val="СВОД_21"/>
      <sheetName val="ЛОК_22"/>
      <sheetName val="СВОД_22"/>
      <sheetName val="ЛОК_23"/>
      <sheetName val="СВОД_23"/>
      <sheetName val="ЛОК_24"/>
      <sheetName val="СВОД_24"/>
      <sheetName val="ЛОК_25"/>
      <sheetName val="СВОД_25"/>
      <sheetName val="ЛОК_26"/>
      <sheetName val="СВОД_26"/>
      <sheetName val="ЛОК_27"/>
      <sheetName val="СВОД_27"/>
      <sheetName val="ЛОК_28"/>
      <sheetName val="СВОД_28"/>
      <sheetName val="ЛОК_29"/>
      <sheetName val="СВОД_29"/>
      <sheetName val="ЛОК_30"/>
      <sheetName val="СВОД_30"/>
      <sheetName val="ЛОК_31"/>
      <sheetName val="СВОД_31"/>
      <sheetName val="ЛОК_32"/>
      <sheetName val="СВОД_32"/>
      <sheetName val="ЛОК_33"/>
      <sheetName val="СВОД_33"/>
      <sheetName val="ЛОК_34"/>
      <sheetName val="СВОД_34"/>
      <sheetName val="ЛОК_35"/>
      <sheetName val="СВОД_35"/>
      <sheetName val="ЛОК_36"/>
      <sheetName val="СВОД_36"/>
      <sheetName val="ЛОК_37"/>
      <sheetName val="СВОД_37"/>
      <sheetName val="ЛОК_38"/>
      <sheetName val="СВОД_38"/>
      <sheetName val="ЛОК_39"/>
      <sheetName val="СВОД_39"/>
      <sheetName val="ЛОК_40"/>
      <sheetName val="СВОД_40"/>
      <sheetName val="ЛОК_41"/>
      <sheetName val="СВОД_41"/>
      <sheetName val="ЛОК_42"/>
      <sheetName val="СВОД_42"/>
      <sheetName val="ЛОК_43"/>
      <sheetName val="СВОД_43"/>
      <sheetName val="ЛОК_44"/>
      <sheetName val="СВОД_44"/>
      <sheetName val="ЛОК_45"/>
      <sheetName val="СВОД_45"/>
      <sheetName val="Экспертиз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>
        <row r="42">
          <cell r="H42">
            <v>979502.79999999981</v>
          </cell>
        </row>
      </sheetData>
      <sheetData sheetId="37"/>
      <sheetData sheetId="38"/>
      <sheetData sheetId="39"/>
      <sheetData sheetId="40" refreshError="1">
        <row r="29">
          <cell r="G29">
            <v>524510877.20000005</v>
          </cell>
        </row>
      </sheetData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>
        <row r="52">
          <cell r="G52">
            <v>10058.91</v>
          </cell>
        </row>
      </sheetData>
      <sheetData sheetId="71"/>
      <sheetData sheetId="72"/>
      <sheetData sheetId="73"/>
      <sheetData sheetId="74" refreshError="1">
        <row r="85">
          <cell r="G85">
            <v>6914827.9199999999</v>
          </cell>
        </row>
      </sheetData>
      <sheetData sheetId="75"/>
      <sheetData sheetId="76" refreshError="1">
        <row r="27">
          <cell r="G27">
            <v>14042618.880000001</v>
          </cell>
        </row>
      </sheetData>
      <sheetData sheetId="77"/>
      <sheetData sheetId="78" refreshError="1">
        <row r="27">
          <cell r="G27">
            <v>133213838</v>
          </cell>
        </row>
      </sheetData>
      <sheetData sheetId="79"/>
      <sheetData sheetId="80" refreshError="1">
        <row r="73">
          <cell r="G73">
            <v>28984.320000000003</v>
          </cell>
        </row>
      </sheetData>
      <sheetData sheetId="81"/>
      <sheetData sheetId="82" refreshError="1">
        <row r="40">
          <cell r="H40">
            <v>1015322.9999999998</v>
          </cell>
        </row>
        <row r="90">
          <cell r="G90">
            <v>9624596.8559999987</v>
          </cell>
        </row>
      </sheetData>
      <sheetData sheetId="83"/>
      <sheetData sheetId="84" refreshError="1">
        <row r="65">
          <cell r="G65">
            <v>3325296.8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водный  (2)"/>
      <sheetName val="ЛОК_1"/>
      <sheetName val="ВР 1"/>
      <sheetName val="ЛОК_2"/>
      <sheetName val="ВР_2"/>
      <sheetName val="ЛОК_3"/>
      <sheetName val="ВР_3"/>
      <sheetName val="ЛОК_4"/>
      <sheetName val="ВР_4"/>
      <sheetName val="ЛОК_5"/>
      <sheetName val="ВР_5"/>
      <sheetName val="ЛОК_6"/>
      <sheetName val="ВР__6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/>
      <sheetData sheetId="7" refreshError="1"/>
      <sheetData sheetId="8"/>
      <sheetData sheetId="9" refreshError="1"/>
      <sheetData sheetId="10"/>
      <sheetData sheetId="11" refreshError="1"/>
      <sheetData sheetId="12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руктура"/>
      <sheetName val="Локально-ресурсная ведомость"/>
      <sheetName val="Ведомость ресурсов"/>
      <sheetName val="ф-2 30 мл"/>
      <sheetName val="Ф-3"/>
      <sheetName val="ф-2 30 мл (2)"/>
      <sheetName val="ф-2 30 мл (3)"/>
      <sheetName val="РАС. ТАБ.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ясн.запис."/>
      <sheetName val="Структура"/>
      <sheetName val="Дефектная ведомость"/>
      <sheetName val="Локально-ресурсная ведомость"/>
      <sheetName val="Ведомость ресурсов"/>
    </sheetNames>
    <sheetDataSet>
      <sheetData sheetId="0" refreshError="1"/>
      <sheetData sheetId="1"/>
      <sheetData sheetId="2"/>
      <sheetData sheetId="3"/>
      <sheetData sheetId="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Потребность в ресурсах"/>
      <sheetName val="Сводная ресурсная ведомость"/>
      <sheetName val="ф-2"/>
      <sheetName val="Ф-3"/>
      <sheetName val="физобъем"/>
      <sheetName val="Ведомость ресурсов"/>
      <sheetName val="МАТЕРИАЛ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Структура"/>
      <sheetName val="F5"/>
      <sheetName val="RES_A"/>
      <sheetName val="VED"/>
    </sheetNames>
    <sheetDataSet>
      <sheetData sheetId="0"/>
      <sheetData sheetId="1"/>
      <sheetData sheetId="2">
        <row r="17">
          <cell r="F17">
            <v>100880335.48</v>
          </cell>
        </row>
        <row r="35">
          <cell r="F35">
            <v>1886316.9300000002</v>
          </cell>
        </row>
        <row r="164">
          <cell r="F164">
            <v>355088130.66279995</v>
          </cell>
        </row>
        <row r="175">
          <cell r="F175">
            <v>15465621.85</v>
          </cell>
        </row>
        <row r="202">
          <cell r="F202">
            <v>24616100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58"/>
  <sheetViews>
    <sheetView tabSelected="1" workbookViewId="0">
      <selection activeCell="B54" sqref="B54"/>
    </sheetView>
  </sheetViews>
  <sheetFormatPr defaultRowHeight="12.75" x14ac:dyDescent="0.2"/>
  <cols>
    <col min="1" max="1" width="6.1640625" style="30" customWidth="1"/>
    <col min="2" max="2" width="113.1640625" style="30" customWidth="1"/>
    <col min="3" max="3" width="20.5" style="30" customWidth="1"/>
  </cols>
  <sheetData>
    <row r="3" spans="1:3" ht="23.25" x14ac:dyDescent="0.2">
      <c r="A3" s="83" t="s">
        <v>1157</v>
      </c>
      <c r="B3" s="83"/>
      <c r="C3" s="83"/>
    </row>
    <row r="4" spans="1:3" ht="23.25" x14ac:dyDescent="0.2">
      <c r="B4" s="31"/>
      <c r="C4" s="31"/>
    </row>
    <row r="5" spans="1:3" ht="53.25" customHeight="1" x14ac:dyDescent="0.2">
      <c r="A5" s="84" t="s">
        <v>1158</v>
      </c>
      <c r="B5" s="84"/>
      <c r="C5" s="84"/>
    </row>
    <row r="6" spans="1:3" ht="24" customHeight="1" x14ac:dyDescent="0.2">
      <c r="A6" s="85" t="s">
        <v>1159</v>
      </c>
      <c r="B6" s="56" t="s">
        <v>1160</v>
      </c>
      <c r="C6" s="59" t="s">
        <v>1161</v>
      </c>
    </row>
    <row r="7" spans="1:3" ht="29.25" customHeight="1" x14ac:dyDescent="0.2">
      <c r="A7" s="86"/>
      <c r="B7" s="56"/>
      <c r="C7" s="60"/>
    </row>
    <row r="8" spans="1:3" ht="15" x14ac:dyDescent="0.2">
      <c r="A8" s="33">
        <v>1</v>
      </c>
      <c r="B8" s="34" t="s">
        <v>1162</v>
      </c>
      <c r="C8" s="35">
        <f>[14]RES_A!F35</f>
        <v>1886316.9300000002</v>
      </c>
    </row>
    <row r="9" spans="1:3" ht="12.75" customHeight="1" x14ac:dyDescent="0.2">
      <c r="A9" s="54">
        <v>2</v>
      </c>
      <c r="B9" s="75" t="s">
        <v>1163</v>
      </c>
      <c r="C9" s="77">
        <f>[14]RES_A!F164*1.05</f>
        <v>372842537.19593996</v>
      </c>
    </row>
    <row r="10" spans="1:3" ht="12.75" customHeight="1" x14ac:dyDescent="0.2">
      <c r="A10" s="55"/>
      <c r="B10" s="76"/>
      <c r="C10" s="78"/>
    </row>
    <row r="11" spans="1:3" ht="12.75" customHeight="1" x14ac:dyDescent="0.2">
      <c r="A11" s="54">
        <v>3</v>
      </c>
      <c r="B11" s="75" t="s">
        <v>1164</v>
      </c>
      <c r="C11" s="77">
        <f>[14]RES_A!F175*1.015</f>
        <v>15697606.177749999</v>
      </c>
    </row>
    <row r="12" spans="1:3" ht="12.75" customHeight="1" x14ac:dyDescent="0.2">
      <c r="A12" s="55"/>
      <c r="B12" s="76"/>
      <c r="C12" s="78"/>
    </row>
    <row r="13" spans="1:3" ht="12.75" customHeight="1" x14ac:dyDescent="0.2">
      <c r="A13" s="72">
        <v>4</v>
      </c>
      <c r="B13" s="75" t="s">
        <v>1165</v>
      </c>
      <c r="C13" s="77">
        <f>[14]RES_A!F202*1.02</f>
        <v>25108422</v>
      </c>
    </row>
    <row r="14" spans="1:3" ht="12.75" customHeight="1" x14ac:dyDescent="0.2">
      <c r="A14" s="74"/>
      <c r="B14" s="76"/>
      <c r="C14" s="78"/>
    </row>
    <row r="15" spans="1:3" ht="15" x14ac:dyDescent="0.2">
      <c r="A15" s="36">
        <v>5</v>
      </c>
      <c r="B15" s="37" t="s">
        <v>1166</v>
      </c>
      <c r="C15" s="38">
        <f>[14]RES_A!F17</f>
        <v>100880335.48</v>
      </c>
    </row>
    <row r="16" spans="1:3" ht="14.25" x14ac:dyDescent="0.2">
      <c r="A16" s="39" t="s">
        <v>1077</v>
      </c>
      <c r="B16" s="37" t="s">
        <v>1167</v>
      </c>
      <c r="C16" s="40"/>
    </row>
    <row r="17" spans="1:3" ht="12.75" customHeight="1" x14ac:dyDescent="0.2">
      <c r="A17" s="79" t="s">
        <v>1076</v>
      </c>
      <c r="B17" s="75" t="s">
        <v>1168</v>
      </c>
      <c r="C17" s="81"/>
    </row>
    <row r="18" spans="1:3" ht="12.75" customHeight="1" x14ac:dyDescent="0.2">
      <c r="A18" s="80"/>
      <c r="B18" s="76"/>
      <c r="C18" s="82"/>
    </row>
    <row r="19" spans="1:3" ht="14.25" x14ac:dyDescent="0.2">
      <c r="A19" s="39" t="s">
        <v>1169</v>
      </c>
      <c r="B19" s="37" t="s">
        <v>1170</v>
      </c>
      <c r="C19" s="40"/>
    </row>
    <row r="20" spans="1:3" ht="14.25" x14ac:dyDescent="0.2">
      <c r="A20" s="39" t="s">
        <v>1171</v>
      </c>
      <c r="B20" s="37" t="s">
        <v>1172</v>
      </c>
      <c r="C20" s="40"/>
    </row>
    <row r="21" spans="1:3" ht="15" x14ac:dyDescent="0.2">
      <c r="A21" s="39" t="s">
        <v>1173</v>
      </c>
      <c r="B21" s="37" t="s">
        <v>1174</v>
      </c>
      <c r="C21" s="41"/>
    </row>
    <row r="22" spans="1:3" ht="15" x14ac:dyDescent="0.2">
      <c r="A22" s="36">
        <v>6</v>
      </c>
      <c r="B22" s="37" t="s">
        <v>1175</v>
      </c>
      <c r="C22" s="38">
        <f>C15*12%</f>
        <v>12105640.2576</v>
      </c>
    </row>
    <row r="23" spans="1:3" ht="15.75" x14ac:dyDescent="0.2">
      <c r="A23" s="36">
        <v>7</v>
      </c>
      <c r="B23" s="42" t="s">
        <v>1176</v>
      </c>
      <c r="C23" s="43">
        <f>SUM(C8:C22)</f>
        <v>528520858.04128999</v>
      </c>
    </row>
    <row r="24" spans="1:3" ht="12.75" customHeight="1" x14ac:dyDescent="0.2">
      <c r="A24" s="72">
        <v>8</v>
      </c>
      <c r="B24" s="62" t="s">
        <v>1177</v>
      </c>
      <c r="C24" s="65">
        <f>(C23-C13)*0.1939</f>
        <v>97611671.348406121</v>
      </c>
    </row>
    <row r="25" spans="1:3" ht="12.75" customHeight="1" x14ac:dyDescent="0.2">
      <c r="A25" s="73"/>
      <c r="B25" s="63"/>
      <c r="C25" s="66"/>
    </row>
    <row r="26" spans="1:3" ht="12.75" customHeight="1" x14ac:dyDescent="0.2">
      <c r="A26" s="73"/>
      <c r="B26" s="63"/>
      <c r="C26" s="66"/>
    </row>
    <row r="27" spans="1:3" ht="12.75" customHeight="1" x14ac:dyDescent="0.2">
      <c r="A27" s="74"/>
      <c r="B27" s="64"/>
      <c r="C27" s="67"/>
    </row>
    <row r="28" spans="1:3" ht="15.75" x14ac:dyDescent="0.2">
      <c r="A28" s="36">
        <v>9</v>
      </c>
      <c r="B28" s="42" t="s">
        <v>1178</v>
      </c>
      <c r="C28" s="44"/>
    </row>
    <row r="29" spans="1:3" ht="15" x14ac:dyDescent="0.2">
      <c r="A29" s="45" t="s">
        <v>1060</v>
      </c>
      <c r="B29" s="46" t="s">
        <v>1179</v>
      </c>
      <c r="C29" s="47">
        <v>14650000</v>
      </c>
    </row>
    <row r="30" spans="1:3" ht="15" x14ac:dyDescent="0.2">
      <c r="A30" s="45" t="s">
        <v>1059</v>
      </c>
      <c r="B30" s="46" t="s">
        <v>1180</v>
      </c>
      <c r="C30" s="48"/>
    </row>
    <row r="31" spans="1:3" ht="15" x14ac:dyDescent="0.2">
      <c r="A31" s="45" t="s">
        <v>1058</v>
      </c>
      <c r="B31" s="49" t="s">
        <v>1181</v>
      </c>
      <c r="C31" s="47">
        <f>C29*15%</f>
        <v>2197500</v>
      </c>
    </row>
    <row r="32" spans="1:3" ht="12.75" customHeight="1" x14ac:dyDescent="0.2">
      <c r="A32" s="68" t="s">
        <v>1057</v>
      </c>
      <c r="B32" s="70" t="s">
        <v>1182</v>
      </c>
      <c r="C32" s="65">
        <f>C23*0.8%</f>
        <v>4228166.8643303197</v>
      </c>
    </row>
    <row r="33" spans="1:3" ht="12.75" customHeight="1" x14ac:dyDescent="0.2">
      <c r="A33" s="69"/>
      <c r="B33" s="71"/>
      <c r="C33" s="67"/>
    </row>
    <row r="34" spans="1:3" ht="12.75" customHeight="1" x14ac:dyDescent="0.2">
      <c r="A34" s="68" t="s">
        <v>1056</v>
      </c>
      <c r="B34" s="70" t="s">
        <v>1183</v>
      </c>
      <c r="C34" s="65">
        <f>C23*0.05%</f>
        <v>264260.42902064498</v>
      </c>
    </row>
    <row r="35" spans="1:3" ht="12.75" customHeight="1" x14ac:dyDescent="0.2">
      <c r="A35" s="69"/>
      <c r="B35" s="71"/>
      <c r="C35" s="67"/>
    </row>
    <row r="36" spans="1:3" ht="15.75" x14ac:dyDescent="0.2">
      <c r="A36" s="36"/>
      <c r="B36" s="42" t="s">
        <v>1184</v>
      </c>
      <c r="C36" s="50">
        <f>C23+C24</f>
        <v>626132529.38969612</v>
      </c>
    </row>
    <row r="37" spans="1:3" ht="12.75" customHeight="1" x14ac:dyDescent="0.2">
      <c r="A37" s="54">
        <v>10</v>
      </c>
      <c r="B37" s="62" t="s">
        <v>1185</v>
      </c>
      <c r="C37" s="65">
        <v>0</v>
      </c>
    </row>
    <row r="38" spans="1:3" ht="12.75" customHeight="1" x14ac:dyDescent="0.2">
      <c r="A38" s="55"/>
      <c r="B38" s="64"/>
      <c r="C38" s="67"/>
    </row>
    <row r="39" spans="1:3" ht="12.75" customHeight="1" x14ac:dyDescent="0.2">
      <c r="A39" s="54">
        <v>11</v>
      </c>
      <c r="B39" s="62" t="s">
        <v>1186</v>
      </c>
      <c r="C39" s="65">
        <v>0</v>
      </c>
    </row>
    <row r="40" spans="1:3" ht="12.75" customHeight="1" x14ac:dyDescent="0.2">
      <c r="A40" s="61"/>
      <c r="B40" s="63"/>
      <c r="C40" s="66"/>
    </row>
    <row r="41" spans="1:3" ht="12.75" customHeight="1" x14ac:dyDescent="0.2">
      <c r="A41" s="61"/>
      <c r="B41" s="63"/>
      <c r="C41" s="66"/>
    </row>
    <row r="42" spans="1:3" ht="12.75" customHeight="1" x14ac:dyDescent="0.2">
      <c r="A42" s="61"/>
      <c r="B42" s="63"/>
      <c r="C42" s="66"/>
    </row>
    <row r="43" spans="1:3" ht="12.75" customHeight="1" x14ac:dyDescent="0.2">
      <c r="A43" s="55"/>
      <c r="B43" s="64"/>
      <c r="C43" s="67"/>
    </row>
    <row r="44" spans="1:3" ht="12.75" customHeight="1" x14ac:dyDescent="0.2">
      <c r="A44" s="54">
        <v>12</v>
      </c>
      <c r="B44" s="56" t="s">
        <v>1187</v>
      </c>
      <c r="C44" s="57">
        <f>C36+C37+C39</f>
        <v>626132529.38969612</v>
      </c>
    </row>
    <row r="45" spans="1:3" ht="12.75" customHeight="1" x14ac:dyDescent="0.2">
      <c r="A45" s="55"/>
      <c r="B45" s="56"/>
      <c r="C45" s="58"/>
    </row>
    <row r="46" spans="1:3" ht="15.75" x14ac:dyDescent="0.2">
      <c r="A46" s="51">
        <v>13</v>
      </c>
      <c r="B46" s="32" t="s">
        <v>1188</v>
      </c>
      <c r="C46" s="52">
        <f>C44*15%</f>
        <v>93919879.408454418</v>
      </c>
    </row>
    <row r="47" spans="1:3" ht="12.75" customHeight="1" x14ac:dyDescent="0.2">
      <c r="A47" s="54">
        <v>14</v>
      </c>
      <c r="B47" s="56" t="s">
        <v>1189</v>
      </c>
      <c r="C47" s="57">
        <f>C44+C46</f>
        <v>720052408.79815054</v>
      </c>
    </row>
    <row r="48" spans="1:3" ht="12.75" customHeight="1" x14ac:dyDescent="0.2">
      <c r="A48" s="55"/>
      <c r="B48" s="56"/>
      <c r="C48" s="58"/>
    </row>
    <row r="49" spans="1:3" ht="15.75" x14ac:dyDescent="0.2">
      <c r="A49" s="36"/>
      <c r="B49" s="42"/>
      <c r="C49" s="50"/>
    </row>
    <row r="50" spans="1:3" ht="12.75" customHeight="1" x14ac:dyDescent="0.2">
      <c r="A50" s="54"/>
      <c r="B50" s="59"/>
      <c r="C50" s="57"/>
    </row>
    <row r="51" spans="1:3" ht="12.75" customHeight="1" x14ac:dyDescent="0.2">
      <c r="A51" s="55"/>
      <c r="B51" s="60"/>
      <c r="C51" s="58"/>
    </row>
    <row r="58" spans="1:3" x14ac:dyDescent="0.2">
      <c r="B58" s="30" t="s">
        <v>1190</v>
      </c>
      <c r="C58" s="53"/>
    </row>
  </sheetData>
  <mergeCells count="41">
    <mergeCell ref="A3:C3"/>
    <mergeCell ref="A5:C5"/>
    <mergeCell ref="A6:A7"/>
    <mergeCell ref="B6:B7"/>
    <mergeCell ref="C6:C7"/>
    <mergeCell ref="A9:A10"/>
    <mergeCell ref="B9:B10"/>
    <mergeCell ref="C9:C10"/>
    <mergeCell ref="A11:A12"/>
    <mergeCell ref="B11:B12"/>
    <mergeCell ref="C11:C12"/>
    <mergeCell ref="A13:A14"/>
    <mergeCell ref="B13:B14"/>
    <mergeCell ref="C13:C14"/>
    <mergeCell ref="A17:A18"/>
    <mergeCell ref="B17:B18"/>
    <mergeCell ref="C17:C18"/>
    <mergeCell ref="A24:A27"/>
    <mergeCell ref="B24:B27"/>
    <mergeCell ref="C24:C27"/>
    <mergeCell ref="A32:A33"/>
    <mergeCell ref="B32:B33"/>
    <mergeCell ref="C32:C33"/>
    <mergeCell ref="A34:A35"/>
    <mergeCell ref="B34:B35"/>
    <mergeCell ref="C34:C35"/>
    <mergeCell ref="A37:A38"/>
    <mergeCell ref="B37:B38"/>
    <mergeCell ref="C37:C38"/>
    <mergeCell ref="A39:A43"/>
    <mergeCell ref="B39:B43"/>
    <mergeCell ref="C39:C43"/>
    <mergeCell ref="A44:A45"/>
    <mergeCell ref="B44:B45"/>
    <mergeCell ref="C44:C45"/>
    <mergeCell ref="A47:A48"/>
    <mergeCell ref="B47:B48"/>
    <mergeCell ref="C47:C48"/>
    <mergeCell ref="A50:A51"/>
    <mergeCell ref="B50:B51"/>
    <mergeCell ref="C50:C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0"/>
  <sheetViews>
    <sheetView showGridLines="0" view="pageBreakPreview" topLeftCell="A532" zoomScale="130" zoomScaleNormal="100" zoomScaleSheetLayoutView="130" workbookViewId="0">
      <selection activeCell="H532" sqref="H532"/>
    </sheetView>
  </sheetViews>
  <sheetFormatPr defaultRowHeight="11.25" x14ac:dyDescent="0.2"/>
  <cols>
    <col min="1" max="1" width="5.6640625" style="19" bestFit="1" customWidth="1"/>
    <col min="2" max="2" width="13.1640625" style="1" customWidth="1"/>
    <col min="3" max="3" width="54.6640625" style="1" customWidth="1"/>
    <col min="4" max="4" width="10.5" style="1" customWidth="1"/>
    <col min="5" max="5" width="9.33203125" style="1"/>
    <col min="6" max="6" width="10.83203125" style="1" customWidth="1"/>
    <col min="7" max="16384" width="9.33203125" style="1"/>
  </cols>
  <sheetData>
    <row r="1" spans="1:6" x14ac:dyDescent="0.2">
      <c r="A1" s="96"/>
      <c r="B1" s="96"/>
      <c r="C1" s="96"/>
      <c r="D1" s="96"/>
      <c r="E1" s="96"/>
      <c r="F1" s="96"/>
    </row>
    <row r="2" spans="1:6" x14ac:dyDescent="0.2">
      <c r="A2" s="96"/>
      <c r="B2" s="96"/>
      <c r="C2" s="96"/>
      <c r="D2" s="96"/>
      <c r="E2" s="96"/>
      <c r="F2" s="96"/>
    </row>
    <row r="3" spans="1:6" x14ac:dyDescent="0.2">
      <c r="A3" s="97"/>
      <c r="B3" s="97"/>
      <c r="C3" s="97"/>
      <c r="D3" s="97"/>
      <c r="E3" s="97"/>
      <c r="F3" s="97"/>
    </row>
    <row r="4" spans="1:6" x14ac:dyDescent="0.2">
      <c r="A4" s="14"/>
      <c r="B4" s="2"/>
      <c r="C4" s="2"/>
      <c r="D4" s="2"/>
      <c r="E4" s="2"/>
      <c r="F4" s="2"/>
    </row>
    <row r="5" spans="1:6" x14ac:dyDescent="0.2">
      <c r="A5" s="90" t="s">
        <v>1122</v>
      </c>
      <c r="B5" s="90"/>
      <c r="C5" s="90"/>
      <c r="D5" s="90"/>
      <c r="E5" s="90"/>
      <c r="F5" s="90"/>
    </row>
    <row r="6" spans="1:6" x14ac:dyDescent="0.2">
      <c r="A6" s="20"/>
      <c r="B6" s="20"/>
      <c r="C6" s="20"/>
      <c r="D6" s="20"/>
      <c r="E6" s="20"/>
      <c r="F6" s="20"/>
    </row>
    <row r="7" spans="1:6" x14ac:dyDescent="0.2">
      <c r="A7" s="20"/>
      <c r="B7" s="20"/>
      <c r="C7" s="20"/>
      <c r="D7" s="20"/>
      <c r="E7" s="20"/>
      <c r="F7" s="20"/>
    </row>
    <row r="8" spans="1:6" ht="27.75" customHeight="1" x14ac:dyDescent="0.2">
      <c r="A8" s="90" t="s">
        <v>1119</v>
      </c>
      <c r="B8" s="90"/>
      <c r="C8" s="90"/>
      <c r="D8" s="90"/>
      <c r="E8" s="90"/>
      <c r="F8" s="90"/>
    </row>
    <row r="9" spans="1:6" x14ac:dyDescent="0.2">
      <c r="A9" s="90"/>
      <c r="B9" s="90"/>
      <c r="C9" s="90"/>
      <c r="D9" s="90"/>
      <c r="E9" s="90"/>
      <c r="F9" s="90"/>
    </row>
    <row r="10" spans="1:6" x14ac:dyDescent="0.2">
      <c r="A10" s="90"/>
      <c r="B10" s="90"/>
      <c r="C10" s="90"/>
      <c r="D10" s="90"/>
      <c r="E10" s="90"/>
      <c r="F10" s="90"/>
    </row>
    <row r="11" spans="1:6" x14ac:dyDescent="0.2">
      <c r="A11" s="91" t="s">
        <v>1121</v>
      </c>
      <c r="B11" s="91"/>
      <c r="C11" s="91"/>
      <c r="D11" s="91"/>
      <c r="E11" s="91"/>
      <c r="F11" s="91"/>
    </row>
    <row r="12" spans="1:6" x14ac:dyDescent="0.2">
      <c r="A12" s="15"/>
      <c r="B12" s="13"/>
      <c r="C12" s="13"/>
      <c r="D12" s="13"/>
      <c r="E12" s="13"/>
      <c r="F12" s="13"/>
    </row>
    <row r="13" spans="1:6" x14ac:dyDescent="0.2">
      <c r="A13" s="92" t="s">
        <v>0</v>
      </c>
      <c r="B13" s="94" t="s">
        <v>1</v>
      </c>
      <c r="C13" s="94" t="s">
        <v>1103</v>
      </c>
      <c r="D13" s="94" t="s">
        <v>2</v>
      </c>
      <c r="E13" s="87" t="s">
        <v>3</v>
      </c>
      <c r="F13" s="88"/>
    </row>
    <row r="14" spans="1:6" ht="22.5" x14ac:dyDescent="0.2">
      <c r="A14" s="93"/>
      <c r="B14" s="95"/>
      <c r="C14" s="95"/>
      <c r="D14" s="95"/>
      <c r="E14" s="3" t="s">
        <v>1156</v>
      </c>
      <c r="F14" s="3" t="s">
        <v>1102</v>
      </c>
    </row>
    <row r="15" spans="1:6" x14ac:dyDescent="0.2">
      <c r="A15" s="16"/>
      <c r="B15" s="87" t="s">
        <v>1101</v>
      </c>
      <c r="C15" s="89"/>
      <c r="D15" s="89"/>
      <c r="E15" s="89"/>
      <c r="F15" s="89"/>
    </row>
    <row r="16" spans="1:6" x14ac:dyDescent="0.2">
      <c r="A16" s="16"/>
      <c r="B16" s="87" t="s">
        <v>1100</v>
      </c>
      <c r="C16" s="89"/>
      <c r="D16" s="89"/>
      <c r="E16" s="89"/>
      <c r="F16" s="89"/>
    </row>
    <row r="17" spans="1:6" ht="22.5" x14ac:dyDescent="0.2">
      <c r="A17" s="17" t="s">
        <v>4</v>
      </c>
      <c r="B17" s="4" t="s">
        <v>1099</v>
      </c>
      <c r="C17" s="5" t="s">
        <v>1098</v>
      </c>
      <c r="D17" s="3" t="s">
        <v>140</v>
      </c>
      <c r="E17" s="87">
        <v>0.13</v>
      </c>
      <c r="F17" s="88"/>
    </row>
    <row r="18" spans="1:6" x14ac:dyDescent="0.2">
      <c r="A18" s="18" t="s">
        <v>1097</v>
      </c>
      <c r="B18" s="6" t="s">
        <v>5</v>
      </c>
      <c r="C18" s="7" t="s">
        <v>496</v>
      </c>
      <c r="D18" s="8" t="s">
        <v>6</v>
      </c>
      <c r="E18" s="9">
        <v>180.89</v>
      </c>
      <c r="F18" s="9">
        <v>23.515699999999999</v>
      </c>
    </row>
    <row r="19" spans="1:6" x14ac:dyDescent="0.2">
      <c r="A19" s="18" t="s">
        <v>1096</v>
      </c>
      <c r="B19" s="6" t="s">
        <v>36</v>
      </c>
      <c r="C19" s="7" t="s">
        <v>37</v>
      </c>
      <c r="D19" s="8" t="s">
        <v>11</v>
      </c>
      <c r="E19" s="9">
        <v>9.52</v>
      </c>
      <c r="F19" s="9">
        <v>1.2376</v>
      </c>
    </row>
    <row r="20" spans="1:6" x14ac:dyDescent="0.2">
      <c r="A20" s="18" t="s">
        <v>1095</v>
      </c>
      <c r="B20" s="6" t="s">
        <v>1071</v>
      </c>
      <c r="C20" s="7" t="s">
        <v>1070</v>
      </c>
      <c r="D20" s="8" t="s">
        <v>88</v>
      </c>
      <c r="E20" s="9">
        <v>10.5</v>
      </c>
      <c r="F20" s="9">
        <v>1.365</v>
      </c>
    </row>
    <row r="21" spans="1:6" x14ac:dyDescent="0.2">
      <c r="A21" s="17" t="s">
        <v>12</v>
      </c>
      <c r="B21" s="4" t="s">
        <v>1094</v>
      </c>
      <c r="C21" s="5" t="s">
        <v>1093</v>
      </c>
      <c r="D21" s="3" t="s">
        <v>762</v>
      </c>
      <c r="E21" s="87">
        <v>0.15</v>
      </c>
      <c r="F21" s="88"/>
    </row>
    <row r="22" spans="1:6" x14ac:dyDescent="0.2">
      <c r="A22" s="18" t="s">
        <v>1092</v>
      </c>
      <c r="B22" s="6" t="s">
        <v>5</v>
      </c>
      <c r="C22" s="7" t="s">
        <v>496</v>
      </c>
      <c r="D22" s="8" t="s">
        <v>6</v>
      </c>
      <c r="E22" s="9">
        <v>36.28</v>
      </c>
      <c r="F22" s="9">
        <v>5.4420000000000002</v>
      </c>
    </row>
    <row r="23" spans="1:6" x14ac:dyDescent="0.2">
      <c r="A23" s="18" t="s">
        <v>1091</v>
      </c>
      <c r="B23" s="6" t="s">
        <v>1071</v>
      </c>
      <c r="C23" s="7" t="s">
        <v>1070</v>
      </c>
      <c r="D23" s="8" t="s">
        <v>88</v>
      </c>
      <c r="E23" s="9">
        <v>1.18</v>
      </c>
      <c r="F23" s="9">
        <v>0.17699999999999999</v>
      </c>
    </row>
    <row r="24" spans="1:6" x14ac:dyDescent="0.2">
      <c r="A24" s="17" t="s">
        <v>7</v>
      </c>
      <c r="B24" s="4" t="s">
        <v>1090</v>
      </c>
      <c r="C24" s="5" t="s">
        <v>1089</v>
      </c>
      <c r="D24" s="3" t="s">
        <v>762</v>
      </c>
      <c r="E24" s="87">
        <v>5.3999999999999999E-2</v>
      </c>
      <c r="F24" s="88"/>
    </row>
    <row r="25" spans="1:6" x14ac:dyDescent="0.2">
      <c r="A25" s="18" t="s">
        <v>1088</v>
      </c>
      <c r="B25" s="6" t="s">
        <v>5</v>
      </c>
      <c r="C25" s="7" t="s">
        <v>496</v>
      </c>
      <c r="D25" s="8" t="s">
        <v>6</v>
      </c>
      <c r="E25" s="9">
        <v>46.11</v>
      </c>
      <c r="F25" s="9">
        <v>2.4899399999999998</v>
      </c>
    </row>
    <row r="26" spans="1:6" x14ac:dyDescent="0.2">
      <c r="A26" s="18" t="s">
        <v>1087</v>
      </c>
      <c r="B26" s="6" t="s">
        <v>1071</v>
      </c>
      <c r="C26" s="7" t="s">
        <v>1070</v>
      </c>
      <c r="D26" s="8" t="s">
        <v>88</v>
      </c>
      <c r="E26" s="9">
        <v>3.42</v>
      </c>
      <c r="F26" s="9">
        <v>0.18468000000000001</v>
      </c>
    </row>
    <row r="27" spans="1:6" ht="22.5" x14ac:dyDescent="0.2">
      <c r="A27" s="17" t="s">
        <v>18</v>
      </c>
      <c r="B27" s="4" t="s">
        <v>1086</v>
      </c>
      <c r="C27" s="5" t="s">
        <v>1085</v>
      </c>
      <c r="D27" s="3" t="s">
        <v>762</v>
      </c>
      <c r="E27" s="87">
        <v>0.30399999999999999</v>
      </c>
      <c r="F27" s="88"/>
    </row>
    <row r="28" spans="1:6" x14ac:dyDescent="0.2">
      <c r="A28" s="18" t="s">
        <v>1084</v>
      </c>
      <c r="B28" s="6" t="s">
        <v>5</v>
      </c>
      <c r="C28" s="7" t="s">
        <v>496</v>
      </c>
      <c r="D28" s="8" t="s">
        <v>6</v>
      </c>
      <c r="E28" s="9">
        <v>144.19999999999999</v>
      </c>
      <c r="F28" s="9">
        <v>43.836799999999997</v>
      </c>
    </row>
    <row r="29" spans="1:6" x14ac:dyDescent="0.2">
      <c r="A29" s="18" t="s">
        <v>1083</v>
      </c>
      <c r="B29" s="6" t="s">
        <v>36</v>
      </c>
      <c r="C29" s="7" t="s">
        <v>37</v>
      </c>
      <c r="D29" s="8" t="s">
        <v>11</v>
      </c>
      <c r="E29" s="9">
        <v>16.28</v>
      </c>
      <c r="F29" s="9">
        <v>4.9491199999999997</v>
      </c>
    </row>
    <row r="30" spans="1:6" ht="22.5" x14ac:dyDescent="0.2">
      <c r="A30" s="18" t="s">
        <v>1082</v>
      </c>
      <c r="B30" s="6" t="s">
        <v>1081</v>
      </c>
      <c r="C30" s="7" t="s">
        <v>1080</v>
      </c>
      <c r="D30" s="8" t="s">
        <v>88</v>
      </c>
      <c r="E30" s="9">
        <v>19.399999999999999</v>
      </c>
      <c r="F30" s="9">
        <v>5.8975999999999997</v>
      </c>
    </row>
    <row r="31" spans="1:6" x14ac:dyDescent="0.2">
      <c r="A31" s="17" t="s">
        <v>21</v>
      </c>
      <c r="B31" s="4" t="s">
        <v>1079</v>
      </c>
      <c r="C31" s="5" t="s">
        <v>1078</v>
      </c>
      <c r="D31" s="3" t="s">
        <v>762</v>
      </c>
      <c r="E31" s="87">
        <v>3.55</v>
      </c>
      <c r="F31" s="88"/>
    </row>
    <row r="32" spans="1:6" x14ac:dyDescent="0.2">
      <c r="A32" s="18" t="s">
        <v>1077</v>
      </c>
      <c r="B32" s="6" t="s">
        <v>5</v>
      </c>
      <c r="C32" s="7" t="s">
        <v>496</v>
      </c>
      <c r="D32" s="8" t="s">
        <v>6</v>
      </c>
      <c r="E32" s="9">
        <v>69.87</v>
      </c>
      <c r="F32" s="9">
        <v>248.0385</v>
      </c>
    </row>
    <row r="33" spans="1:6" x14ac:dyDescent="0.2">
      <c r="A33" s="18" t="s">
        <v>1076</v>
      </c>
      <c r="B33" s="6" t="s">
        <v>1071</v>
      </c>
      <c r="C33" s="7" t="s">
        <v>1070</v>
      </c>
      <c r="D33" s="8" t="s">
        <v>88</v>
      </c>
      <c r="E33" s="9">
        <v>5.2</v>
      </c>
      <c r="F33" s="9">
        <v>18.46</v>
      </c>
    </row>
    <row r="34" spans="1:6" x14ac:dyDescent="0.2">
      <c r="A34" s="17" t="s">
        <v>24</v>
      </c>
      <c r="B34" s="4" t="s">
        <v>1075</v>
      </c>
      <c r="C34" s="5" t="s">
        <v>1074</v>
      </c>
      <c r="D34" s="3" t="s">
        <v>762</v>
      </c>
      <c r="E34" s="87">
        <v>1.98</v>
      </c>
      <c r="F34" s="88"/>
    </row>
    <row r="35" spans="1:6" x14ac:dyDescent="0.2">
      <c r="A35" s="18" t="s">
        <v>1073</v>
      </c>
      <c r="B35" s="6" t="s">
        <v>5</v>
      </c>
      <c r="C35" s="7" t="s">
        <v>496</v>
      </c>
      <c r="D35" s="8" t="s">
        <v>6</v>
      </c>
      <c r="E35" s="9">
        <v>40.590000000000003</v>
      </c>
      <c r="F35" s="9">
        <v>80.368200000000002</v>
      </c>
    </row>
    <row r="36" spans="1:6" x14ac:dyDescent="0.2">
      <c r="A36" s="18" t="s">
        <v>1072</v>
      </c>
      <c r="B36" s="6" t="s">
        <v>1071</v>
      </c>
      <c r="C36" s="7" t="s">
        <v>1070</v>
      </c>
      <c r="D36" s="8" t="s">
        <v>88</v>
      </c>
      <c r="E36" s="9">
        <v>3.08</v>
      </c>
      <c r="F36" s="9">
        <v>6.0983999999999998</v>
      </c>
    </row>
    <row r="37" spans="1:6" ht="22.5" x14ac:dyDescent="0.2">
      <c r="A37" s="17" t="s">
        <v>27</v>
      </c>
      <c r="B37" s="4" t="s">
        <v>1069</v>
      </c>
      <c r="C37" s="5" t="s">
        <v>1068</v>
      </c>
      <c r="D37" s="3" t="s">
        <v>535</v>
      </c>
      <c r="E37" s="87">
        <v>1.65</v>
      </c>
      <c r="F37" s="88"/>
    </row>
    <row r="38" spans="1:6" x14ac:dyDescent="0.2">
      <c r="A38" s="18" t="s">
        <v>1067</v>
      </c>
      <c r="B38" s="6" t="s">
        <v>5</v>
      </c>
      <c r="C38" s="7" t="s">
        <v>496</v>
      </c>
      <c r="D38" s="8" t="s">
        <v>6</v>
      </c>
      <c r="E38" s="9">
        <v>3.77</v>
      </c>
      <c r="F38" s="9">
        <v>6.2205000000000004</v>
      </c>
    </row>
    <row r="39" spans="1:6" x14ac:dyDescent="0.2">
      <c r="A39" s="16"/>
      <c r="B39" s="87" t="s">
        <v>1066</v>
      </c>
      <c r="C39" s="89"/>
      <c r="D39" s="89"/>
      <c r="E39" s="89"/>
      <c r="F39" s="89"/>
    </row>
    <row r="40" spans="1:6" ht="22.5" x14ac:dyDescent="0.2">
      <c r="A40" s="17" t="s">
        <v>30</v>
      </c>
      <c r="B40" s="4" t="s">
        <v>1065</v>
      </c>
      <c r="C40" s="5" t="s">
        <v>1064</v>
      </c>
      <c r="D40" s="3" t="s">
        <v>762</v>
      </c>
      <c r="E40" s="87">
        <v>1.546</v>
      </c>
      <c r="F40" s="88"/>
    </row>
    <row r="41" spans="1:6" x14ac:dyDescent="0.2">
      <c r="A41" s="18" t="s">
        <v>1063</v>
      </c>
      <c r="B41" s="6" t="s">
        <v>5</v>
      </c>
      <c r="C41" s="7" t="s">
        <v>496</v>
      </c>
      <c r="D41" s="8" t="s">
        <v>6</v>
      </c>
      <c r="E41" s="9">
        <v>9.58</v>
      </c>
      <c r="F41" s="9">
        <v>14.81068</v>
      </c>
    </row>
    <row r="42" spans="1:6" ht="45" x14ac:dyDescent="0.2">
      <c r="A42" s="17" t="s">
        <v>32</v>
      </c>
      <c r="B42" s="4" t="s">
        <v>1062</v>
      </c>
      <c r="C42" s="5" t="s">
        <v>1061</v>
      </c>
      <c r="D42" s="3" t="s">
        <v>762</v>
      </c>
      <c r="E42" s="87">
        <v>8.1000000000000003E-2</v>
      </c>
      <c r="F42" s="88"/>
    </row>
    <row r="43" spans="1:6" x14ac:dyDescent="0.2">
      <c r="A43" s="18" t="s">
        <v>1060</v>
      </c>
      <c r="B43" s="6" t="s">
        <v>5</v>
      </c>
      <c r="C43" s="7" t="s">
        <v>496</v>
      </c>
      <c r="D43" s="8" t="s">
        <v>6</v>
      </c>
      <c r="E43" s="9">
        <v>89.47</v>
      </c>
      <c r="F43" s="9">
        <v>7.2470699999999999</v>
      </c>
    </row>
    <row r="44" spans="1:6" x14ac:dyDescent="0.2">
      <c r="A44" s="18" t="s">
        <v>1059</v>
      </c>
      <c r="B44" s="6" t="s">
        <v>25</v>
      </c>
      <c r="C44" s="7" t="s">
        <v>26</v>
      </c>
      <c r="D44" s="8" t="s">
        <v>11</v>
      </c>
      <c r="E44" s="9">
        <v>3.84</v>
      </c>
      <c r="F44" s="9">
        <v>0.31103999999999998</v>
      </c>
    </row>
    <row r="45" spans="1:6" x14ac:dyDescent="0.2">
      <c r="A45" s="18" t="s">
        <v>1058</v>
      </c>
      <c r="B45" s="6" t="s">
        <v>31</v>
      </c>
      <c r="C45" s="7" t="s">
        <v>29</v>
      </c>
      <c r="D45" s="8" t="s">
        <v>11</v>
      </c>
      <c r="E45" s="9">
        <v>1.99</v>
      </c>
      <c r="F45" s="9">
        <v>0.16119</v>
      </c>
    </row>
    <row r="46" spans="1:6" x14ac:dyDescent="0.2">
      <c r="A46" s="18" t="s">
        <v>1057</v>
      </c>
      <c r="B46" s="6" t="s">
        <v>42</v>
      </c>
      <c r="C46" s="7" t="s">
        <v>40</v>
      </c>
      <c r="D46" s="8" t="s">
        <v>11</v>
      </c>
      <c r="E46" s="9">
        <v>5.91</v>
      </c>
      <c r="F46" s="9">
        <v>0.47871000000000002</v>
      </c>
    </row>
    <row r="47" spans="1:6" x14ac:dyDescent="0.2">
      <c r="A47" s="18" t="s">
        <v>1056</v>
      </c>
      <c r="B47" s="6" t="s">
        <v>188</v>
      </c>
      <c r="C47" s="7" t="s">
        <v>189</v>
      </c>
      <c r="D47" s="8" t="s">
        <v>63</v>
      </c>
      <c r="E47" s="9">
        <v>533</v>
      </c>
      <c r="F47" s="9">
        <v>43.173000000000002</v>
      </c>
    </row>
    <row r="48" spans="1:6" x14ac:dyDescent="0.2">
      <c r="A48" s="18" t="s">
        <v>1055</v>
      </c>
      <c r="B48" s="6" t="s">
        <v>384</v>
      </c>
      <c r="C48" s="7" t="s">
        <v>385</v>
      </c>
      <c r="D48" s="8" t="s">
        <v>148</v>
      </c>
      <c r="E48" s="9">
        <v>1.92</v>
      </c>
      <c r="F48" s="9">
        <v>0.15551999999999999</v>
      </c>
    </row>
    <row r="49" spans="1:6" ht="33.75" x14ac:dyDescent="0.2">
      <c r="A49" s="18" t="s">
        <v>1054</v>
      </c>
      <c r="B49" s="6" t="s">
        <v>387</v>
      </c>
      <c r="C49" s="7" t="s">
        <v>388</v>
      </c>
      <c r="D49" s="8" t="s">
        <v>63</v>
      </c>
      <c r="E49" s="9">
        <v>45</v>
      </c>
      <c r="F49" s="9">
        <v>3.645</v>
      </c>
    </row>
    <row r="50" spans="1:6" ht="33.75" x14ac:dyDescent="0.2">
      <c r="A50" s="17" t="s">
        <v>35</v>
      </c>
      <c r="B50" s="4" t="s">
        <v>330</v>
      </c>
      <c r="C50" s="5" t="s">
        <v>331</v>
      </c>
      <c r="D50" s="3" t="s">
        <v>72</v>
      </c>
      <c r="E50" s="87">
        <v>8.1</v>
      </c>
      <c r="F50" s="88"/>
    </row>
    <row r="51" spans="1:6" ht="45" x14ac:dyDescent="0.2">
      <c r="A51" s="17" t="s">
        <v>38</v>
      </c>
      <c r="B51" s="4" t="s">
        <v>1053</v>
      </c>
      <c r="C51" s="5" t="s">
        <v>1052</v>
      </c>
      <c r="D51" s="3" t="s">
        <v>762</v>
      </c>
      <c r="E51" s="87">
        <v>9.9900000000000003E-2</v>
      </c>
      <c r="F51" s="88"/>
    </row>
    <row r="52" spans="1:6" x14ac:dyDescent="0.2">
      <c r="A52" s="18" t="s">
        <v>1051</v>
      </c>
      <c r="B52" s="6" t="s">
        <v>5</v>
      </c>
      <c r="C52" s="7" t="s">
        <v>496</v>
      </c>
      <c r="D52" s="8" t="s">
        <v>6</v>
      </c>
      <c r="E52" s="9">
        <v>79.73</v>
      </c>
      <c r="F52" s="9">
        <v>7.9650270000000001</v>
      </c>
    </row>
    <row r="53" spans="1:6" x14ac:dyDescent="0.2">
      <c r="A53" s="18" t="s">
        <v>1050</v>
      </c>
      <c r="B53" s="6" t="s">
        <v>25</v>
      </c>
      <c r="C53" s="7" t="s">
        <v>26</v>
      </c>
      <c r="D53" s="8" t="s">
        <v>11</v>
      </c>
      <c r="E53" s="9">
        <v>1.29</v>
      </c>
      <c r="F53" s="9">
        <v>0.12887100000000001</v>
      </c>
    </row>
    <row r="54" spans="1:6" x14ac:dyDescent="0.2">
      <c r="A54" s="18" t="s">
        <v>1049</v>
      </c>
      <c r="B54" s="6" t="s">
        <v>31</v>
      </c>
      <c r="C54" s="7" t="s">
        <v>29</v>
      </c>
      <c r="D54" s="8" t="s">
        <v>11</v>
      </c>
      <c r="E54" s="9">
        <v>2.0699999999999998</v>
      </c>
      <c r="F54" s="9">
        <v>0.206793</v>
      </c>
    </row>
    <row r="55" spans="1:6" x14ac:dyDescent="0.2">
      <c r="A55" s="18" t="s">
        <v>1048</v>
      </c>
      <c r="B55" s="6" t="s">
        <v>42</v>
      </c>
      <c r="C55" s="7" t="s">
        <v>40</v>
      </c>
      <c r="D55" s="8" t="s">
        <v>11</v>
      </c>
      <c r="E55" s="9">
        <v>1.98</v>
      </c>
      <c r="F55" s="9">
        <v>0.19780200000000001</v>
      </c>
    </row>
    <row r="56" spans="1:6" x14ac:dyDescent="0.2">
      <c r="A56" s="18" t="s">
        <v>1047</v>
      </c>
      <c r="B56" s="6" t="s">
        <v>188</v>
      </c>
      <c r="C56" s="7" t="s">
        <v>189</v>
      </c>
      <c r="D56" s="8" t="s">
        <v>63</v>
      </c>
      <c r="E56" s="9">
        <v>400</v>
      </c>
      <c r="F56" s="9">
        <v>39.96</v>
      </c>
    </row>
    <row r="57" spans="1:6" x14ac:dyDescent="0.2">
      <c r="A57" s="18" t="s">
        <v>1046</v>
      </c>
      <c r="B57" s="6" t="s">
        <v>384</v>
      </c>
      <c r="C57" s="7" t="s">
        <v>385</v>
      </c>
      <c r="D57" s="8" t="s">
        <v>148</v>
      </c>
      <c r="E57" s="9">
        <v>1.4</v>
      </c>
      <c r="F57" s="9">
        <v>0.13986000000000001</v>
      </c>
    </row>
    <row r="58" spans="1:6" ht="33.75" x14ac:dyDescent="0.2">
      <c r="A58" s="18" t="s">
        <v>1045</v>
      </c>
      <c r="B58" s="6" t="s">
        <v>387</v>
      </c>
      <c r="C58" s="7" t="s">
        <v>388</v>
      </c>
      <c r="D58" s="8" t="s">
        <v>63</v>
      </c>
      <c r="E58" s="9">
        <v>45</v>
      </c>
      <c r="F58" s="9">
        <v>4.4954999999999998</v>
      </c>
    </row>
    <row r="59" spans="1:6" ht="22.5" x14ac:dyDescent="0.2">
      <c r="A59" s="17" t="s">
        <v>41</v>
      </c>
      <c r="B59" s="4" t="s">
        <v>333</v>
      </c>
      <c r="C59" s="5" t="s">
        <v>334</v>
      </c>
      <c r="D59" s="3" t="s">
        <v>72</v>
      </c>
      <c r="E59" s="87">
        <v>8.1</v>
      </c>
      <c r="F59" s="88"/>
    </row>
    <row r="60" spans="1:6" ht="33.75" x14ac:dyDescent="0.2">
      <c r="A60" s="17" t="s">
        <v>43</v>
      </c>
      <c r="B60" s="4" t="s">
        <v>53</v>
      </c>
      <c r="C60" s="5" t="s">
        <v>54</v>
      </c>
      <c r="D60" s="3" t="s">
        <v>55</v>
      </c>
      <c r="E60" s="87">
        <v>1</v>
      </c>
      <c r="F60" s="88"/>
    </row>
    <row r="61" spans="1:6" x14ac:dyDescent="0.2">
      <c r="A61" s="17" t="s">
        <v>45</v>
      </c>
      <c r="B61" s="4" t="s">
        <v>1044</v>
      </c>
      <c r="C61" s="5" t="s">
        <v>1043</v>
      </c>
      <c r="D61" s="3" t="s">
        <v>762</v>
      </c>
      <c r="E61" s="87">
        <v>0.48299999999999998</v>
      </c>
      <c r="F61" s="88"/>
    </row>
    <row r="62" spans="1:6" x14ac:dyDescent="0.2">
      <c r="A62" s="18" t="s">
        <v>1042</v>
      </c>
      <c r="B62" s="6" t="s">
        <v>5</v>
      </c>
      <c r="C62" s="7" t="s">
        <v>496</v>
      </c>
      <c r="D62" s="8" t="s">
        <v>6</v>
      </c>
      <c r="E62" s="9">
        <v>104.28</v>
      </c>
      <c r="F62" s="9">
        <v>50.367240000000002</v>
      </c>
    </row>
    <row r="63" spans="1:6" x14ac:dyDescent="0.2">
      <c r="A63" s="18" t="s">
        <v>1041</v>
      </c>
      <c r="B63" s="6" t="s">
        <v>31</v>
      </c>
      <c r="C63" s="7" t="s">
        <v>29</v>
      </c>
      <c r="D63" s="8" t="s">
        <v>11</v>
      </c>
      <c r="E63" s="9">
        <v>1.99</v>
      </c>
      <c r="F63" s="9">
        <v>0.96116999999999997</v>
      </c>
    </row>
    <row r="64" spans="1:6" x14ac:dyDescent="0.2">
      <c r="A64" s="18" t="s">
        <v>1040</v>
      </c>
      <c r="B64" s="6" t="s">
        <v>123</v>
      </c>
      <c r="C64" s="7" t="s">
        <v>124</v>
      </c>
      <c r="D64" s="8" t="s">
        <v>72</v>
      </c>
      <c r="E64" s="9">
        <v>100</v>
      </c>
      <c r="F64" s="9">
        <v>48.3</v>
      </c>
    </row>
    <row r="65" spans="1:6" x14ac:dyDescent="0.2">
      <c r="A65" s="18" t="s">
        <v>1039</v>
      </c>
      <c r="B65" s="6" t="s">
        <v>132</v>
      </c>
      <c r="C65" s="7" t="s">
        <v>133</v>
      </c>
      <c r="D65" s="8" t="s">
        <v>88</v>
      </c>
      <c r="E65" s="9">
        <v>2.0999999999999999E-3</v>
      </c>
      <c r="F65" s="9">
        <v>1.0143000000000001E-3</v>
      </c>
    </row>
    <row r="66" spans="1:6" x14ac:dyDescent="0.2">
      <c r="A66" s="18" t="s">
        <v>1038</v>
      </c>
      <c r="B66" s="6" t="s">
        <v>135</v>
      </c>
      <c r="C66" s="7" t="s">
        <v>136</v>
      </c>
      <c r="D66" s="8" t="s">
        <v>88</v>
      </c>
      <c r="E66" s="9">
        <v>4.13E-3</v>
      </c>
      <c r="F66" s="9">
        <v>1.9947900000000002E-3</v>
      </c>
    </row>
    <row r="67" spans="1:6" x14ac:dyDescent="0.2">
      <c r="A67" s="18" t="s">
        <v>1037</v>
      </c>
      <c r="B67" s="6" t="s">
        <v>163</v>
      </c>
      <c r="C67" s="7" t="s">
        <v>164</v>
      </c>
      <c r="D67" s="8" t="s">
        <v>88</v>
      </c>
      <c r="E67" s="9">
        <v>1.6E-2</v>
      </c>
      <c r="F67" s="9">
        <v>7.7279999999999996E-3</v>
      </c>
    </row>
    <row r="68" spans="1:6" ht="22.5" x14ac:dyDescent="0.2">
      <c r="A68" s="17" t="s">
        <v>47</v>
      </c>
      <c r="B68" s="4" t="s">
        <v>959</v>
      </c>
      <c r="C68" s="5" t="s">
        <v>1036</v>
      </c>
      <c r="D68" s="3" t="s">
        <v>535</v>
      </c>
      <c r="E68" s="87">
        <v>2.54</v>
      </c>
      <c r="F68" s="88"/>
    </row>
    <row r="69" spans="1:6" x14ac:dyDescent="0.2">
      <c r="A69" s="18" t="s">
        <v>1035</v>
      </c>
      <c r="B69" s="6" t="s">
        <v>5</v>
      </c>
      <c r="C69" s="7" t="s">
        <v>496</v>
      </c>
      <c r="D69" s="8" t="s">
        <v>6</v>
      </c>
      <c r="E69" s="9">
        <v>5.0199999999999996</v>
      </c>
      <c r="F69" s="9">
        <v>12.7508</v>
      </c>
    </row>
    <row r="70" spans="1:6" x14ac:dyDescent="0.2">
      <c r="A70" s="18" t="s">
        <v>1034</v>
      </c>
      <c r="B70" s="6" t="s">
        <v>31</v>
      </c>
      <c r="C70" s="7" t="s">
        <v>29</v>
      </c>
      <c r="D70" s="8" t="s">
        <v>11</v>
      </c>
      <c r="E70" s="9">
        <v>0.03</v>
      </c>
      <c r="F70" s="9">
        <v>7.6200000000000004E-2</v>
      </c>
    </row>
    <row r="71" spans="1:6" x14ac:dyDescent="0.2">
      <c r="A71" s="18" t="s">
        <v>1033</v>
      </c>
      <c r="B71" s="6" t="s">
        <v>327</v>
      </c>
      <c r="C71" s="7" t="s">
        <v>328</v>
      </c>
      <c r="D71" s="8" t="s">
        <v>148</v>
      </c>
      <c r="E71" s="9">
        <v>0.85</v>
      </c>
      <c r="F71" s="9">
        <v>2.1589999999999998</v>
      </c>
    </row>
    <row r="72" spans="1:6" x14ac:dyDescent="0.2">
      <c r="A72" s="17" t="s">
        <v>50</v>
      </c>
      <c r="B72" s="4" t="s">
        <v>56</v>
      </c>
      <c r="C72" s="5" t="s">
        <v>57</v>
      </c>
      <c r="D72" s="3" t="s">
        <v>58</v>
      </c>
      <c r="E72" s="87">
        <v>254</v>
      </c>
      <c r="F72" s="88"/>
    </row>
    <row r="73" spans="1:6" x14ac:dyDescent="0.2">
      <c r="A73" s="17" t="s">
        <v>92</v>
      </c>
      <c r="B73" s="4" t="s">
        <v>1032</v>
      </c>
      <c r="C73" s="5" t="s">
        <v>1031</v>
      </c>
      <c r="D73" s="3" t="s">
        <v>140</v>
      </c>
      <c r="E73" s="87">
        <v>0.22</v>
      </c>
      <c r="F73" s="88"/>
    </row>
    <row r="74" spans="1:6" x14ac:dyDescent="0.2">
      <c r="A74" s="18" t="s">
        <v>1030</v>
      </c>
      <c r="B74" s="6" t="s">
        <v>5</v>
      </c>
      <c r="C74" s="7" t="s">
        <v>496</v>
      </c>
      <c r="D74" s="8" t="s">
        <v>6</v>
      </c>
      <c r="E74" s="9">
        <v>73.2</v>
      </c>
      <c r="F74" s="9">
        <v>16.103999999999999</v>
      </c>
    </row>
    <row r="75" spans="1:6" x14ac:dyDescent="0.2">
      <c r="A75" s="18" t="s">
        <v>1029</v>
      </c>
      <c r="B75" s="6" t="s">
        <v>228</v>
      </c>
      <c r="C75" s="7" t="s">
        <v>229</v>
      </c>
      <c r="D75" s="8" t="s">
        <v>88</v>
      </c>
      <c r="E75" s="9">
        <v>4.0000000000000001E-3</v>
      </c>
      <c r="F75" s="9">
        <v>8.8000000000000003E-4</v>
      </c>
    </row>
    <row r="76" spans="1:6" ht="22.5" x14ac:dyDescent="0.2">
      <c r="A76" s="17" t="s">
        <v>95</v>
      </c>
      <c r="B76" s="4" t="s">
        <v>216</v>
      </c>
      <c r="C76" s="5" t="s">
        <v>217</v>
      </c>
      <c r="D76" s="3" t="s">
        <v>63</v>
      </c>
      <c r="E76" s="87">
        <v>22</v>
      </c>
      <c r="F76" s="88"/>
    </row>
    <row r="77" spans="1:6" ht="33.75" x14ac:dyDescent="0.2">
      <c r="A77" s="17" t="s">
        <v>98</v>
      </c>
      <c r="B77" s="4" t="s">
        <v>1028</v>
      </c>
      <c r="C77" s="5" t="s">
        <v>1027</v>
      </c>
      <c r="D77" s="3" t="s">
        <v>63</v>
      </c>
      <c r="E77" s="87">
        <v>4</v>
      </c>
      <c r="F77" s="88"/>
    </row>
    <row r="78" spans="1:6" x14ac:dyDescent="0.2">
      <c r="A78" s="18" t="s">
        <v>1026</v>
      </c>
      <c r="B78" s="6" t="s">
        <v>5</v>
      </c>
      <c r="C78" s="7" t="s">
        <v>496</v>
      </c>
      <c r="D78" s="8" t="s">
        <v>6</v>
      </c>
      <c r="E78" s="9">
        <v>1.1299999999999999</v>
      </c>
      <c r="F78" s="9">
        <v>4.5199999999999996</v>
      </c>
    </row>
    <row r="79" spans="1:6" x14ac:dyDescent="0.2">
      <c r="A79" s="18" t="s">
        <v>1025</v>
      </c>
      <c r="B79" s="6" t="s">
        <v>33</v>
      </c>
      <c r="C79" s="7" t="s">
        <v>34</v>
      </c>
      <c r="D79" s="8" t="s">
        <v>11</v>
      </c>
      <c r="E79" s="9">
        <v>0.04</v>
      </c>
      <c r="F79" s="9">
        <v>0.16</v>
      </c>
    </row>
    <row r="80" spans="1:6" x14ac:dyDescent="0.2">
      <c r="A80" s="18" t="s">
        <v>1024</v>
      </c>
      <c r="B80" s="6" t="s">
        <v>157</v>
      </c>
      <c r="C80" s="7" t="s">
        <v>158</v>
      </c>
      <c r="D80" s="8" t="s">
        <v>148</v>
      </c>
      <c r="E80" s="9">
        <v>0.06</v>
      </c>
      <c r="F80" s="9">
        <v>0.24</v>
      </c>
    </row>
    <row r="81" spans="1:6" x14ac:dyDescent="0.2">
      <c r="A81" s="18" t="s">
        <v>1023</v>
      </c>
      <c r="B81" s="6" t="s">
        <v>369</v>
      </c>
      <c r="C81" s="7" t="s">
        <v>370</v>
      </c>
      <c r="D81" s="8" t="s">
        <v>140</v>
      </c>
      <c r="E81" s="9">
        <v>0.06</v>
      </c>
      <c r="F81" s="9">
        <v>0.24</v>
      </c>
    </row>
    <row r="82" spans="1:6" ht="22.5" x14ac:dyDescent="0.2">
      <c r="A82" s="17" t="s">
        <v>101</v>
      </c>
      <c r="B82" s="4" t="s">
        <v>59</v>
      </c>
      <c r="C82" s="5" t="s">
        <v>60</v>
      </c>
      <c r="D82" s="3" t="s">
        <v>55</v>
      </c>
      <c r="E82" s="87">
        <v>4</v>
      </c>
      <c r="F82" s="88"/>
    </row>
    <row r="83" spans="1:6" ht="22.5" x14ac:dyDescent="0.2">
      <c r="A83" s="17" t="s">
        <v>104</v>
      </c>
      <c r="B83" s="4" t="s">
        <v>1022</v>
      </c>
      <c r="C83" s="5" t="s">
        <v>1021</v>
      </c>
      <c r="D83" s="3" t="s">
        <v>762</v>
      </c>
      <c r="E83" s="87">
        <v>0.182</v>
      </c>
      <c r="F83" s="88"/>
    </row>
    <row r="84" spans="1:6" x14ac:dyDescent="0.2">
      <c r="A84" s="18" t="s">
        <v>1020</v>
      </c>
      <c r="B84" s="6" t="s">
        <v>5</v>
      </c>
      <c r="C84" s="7" t="s">
        <v>496</v>
      </c>
      <c r="D84" s="8" t="s">
        <v>6</v>
      </c>
      <c r="E84" s="9">
        <v>74.42</v>
      </c>
      <c r="F84" s="9">
        <v>13.54444</v>
      </c>
    </row>
    <row r="85" spans="1:6" x14ac:dyDescent="0.2">
      <c r="A85" s="18" t="s">
        <v>1019</v>
      </c>
      <c r="B85" s="6" t="s">
        <v>15</v>
      </c>
      <c r="C85" s="7" t="s">
        <v>16</v>
      </c>
      <c r="D85" s="8" t="s">
        <v>17</v>
      </c>
      <c r="E85" s="9">
        <v>0.18</v>
      </c>
      <c r="F85" s="9">
        <v>3.2759999999999997E-2</v>
      </c>
    </row>
    <row r="86" spans="1:6" x14ac:dyDescent="0.2">
      <c r="A86" s="18" t="s">
        <v>1018</v>
      </c>
      <c r="B86" s="6" t="s">
        <v>31</v>
      </c>
      <c r="C86" s="7" t="s">
        <v>29</v>
      </c>
      <c r="D86" s="8" t="s">
        <v>11</v>
      </c>
      <c r="E86" s="9">
        <v>0.22</v>
      </c>
      <c r="F86" s="9">
        <v>4.0039999999999999E-2</v>
      </c>
    </row>
    <row r="87" spans="1:6" x14ac:dyDescent="0.2">
      <c r="A87" s="18" t="s">
        <v>1017</v>
      </c>
      <c r="B87" s="6" t="s">
        <v>309</v>
      </c>
      <c r="C87" s="7" t="s">
        <v>310</v>
      </c>
      <c r="D87" s="8" t="s">
        <v>88</v>
      </c>
      <c r="E87" s="9">
        <v>2.2000000000000001E-3</v>
      </c>
      <c r="F87" s="9">
        <v>4.0039999999999997E-4</v>
      </c>
    </row>
    <row r="88" spans="1:6" x14ac:dyDescent="0.2">
      <c r="A88" s="16"/>
      <c r="B88" s="87" t="s">
        <v>1016</v>
      </c>
      <c r="C88" s="89"/>
      <c r="D88" s="89"/>
      <c r="E88" s="89"/>
      <c r="F88" s="89"/>
    </row>
    <row r="89" spans="1:6" x14ac:dyDescent="0.2">
      <c r="A89" s="16"/>
      <c r="B89" s="87" t="s">
        <v>1015</v>
      </c>
      <c r="C89" s="89"/>
      <c r="D89" s="89"/>
      <c r="E89" s="89"/>
      <c r="F89" s="89"/>
    </row>
    <row r="90" spans="1:6" x14ac:dyDescent="0.2">
      <c r="A90" s="17" t="s">
        <v>107</v>
      </c>
      <c r="B90" s="4" t="s">
        <v>1014</v>
      </c>
      <c r="C90" s="5" t="s">
        <v>1013</v>
      </c>
      <c r="D90" s="3" t="s">
        <v>81</v>
      </c>
      <c r="E90" s="87">
        <v>1.96</v>
      </c>
      <c r="F90" s="88"/>
    </row>
    <row r="91" spans="1:6" x14ac:dyDescent="0.2">
      <c r="A91" s="18" t="s">
        <v>1012</v>
      </c>
      <c r="B91" s="6" t="s">
        <v>5</v>
      </c>
      <c r="C91" s="7" t="s">
        <v>496</v>
      </c>
      <c r="D91" s="8" t="s">
        <v>6</v>
      </c>
      <c r="E91" s="9">
        <v>12.3</v>
      </c>
      <c r="F91" s="9">
        <v>24.108000000000001</v>
      </c>
    </row>
    <row r="92" spans="1:6" x14ac:dyDescent="0.2">
      <c r="A92" s="18" t="s">
        <v>1011</v>
      </c>
      <c r="B92" s="6" t="s">
        <v>36</v>
      </c>
      <c r="C92" s="7" t="s">
        <v>37</v>
      </c>
      <c r="D92" s="8" t="s">
        <v>11</v>
      </c>
      <c r="E92" s="9">
        <v>5.08</v>
      </c>
      <c r="F92" s="9">
        <v>9.9567999999999994</v>
      </c>
    </row>
    <row r="93" spans="1:6" ht="22.5" x14ac:dyDescent="0.2">
      <c r="A93" s="17" t="s">
        <v>110</v>
      </c>
      <c r="B93" s="4" t="s">
        <v>1010</v>
      </c>
      <c r="C93" s="5" t="s">
        <v>1009</v>
      </c>
      <c r="D93" s="3" t="s">
        <v>762</v>
      </c>
      <c r="E93" s="87">
        <v>0.12</v>
      </c>
      <c r="F93" s="88"/>
    </row>
    <row r="94" spans="1:6" x14ac:dyDescent="0.2">
      <c r="A94" s="18" t="s">
        <v>1008</v>
      </c>
      <c r="B94" s="6" t="s">
        <v>5</v>
      </c>
      <c r="C94" s="7" t="s">
        <v>496</v>
      </c>
      <c r="D94" s="8" t="s">
        <v>6</v>
      </c>
      <c r="E94" s="9">
        <v>170.17</v>
      </c>
      <c r="F94" s="9">
        <v>20.420400000000001</v>
      </c>
    </row>
    <row r="95" spans="1:6" x14ac:dyDescent="0.2">
      <c r="A95" s="18" t="s">
        <v>1007</v>
      </c>
      <c r="B95" s="6" t="s">
        <v>28</v>
      </c>
      <c r="C95" s="7" t="s">
        <v>29</v>
      </c>
      <c r="D95" s="8" t="s">
        <v>11</v>
      </c>
      <c r="E95" s="9">
        <v>0.11</v>
      </c>
      <c r="F95" s="9">
        <v>1.32E-2</v>
      </c>
    </row>
    <row r="96" spans="1:6" x14ac:dyDescent="0.2">
      <c r="A96" s="18" t="s">
        <v>1006</v>
      </c>
      <c r="B96" s="6" t="s">
        <v>82</v>
      </c>
      <c r="C96" s="7" t="s">
        <v>80</v>
      </c>
      <c r="D96" s="8" t="s">
        <v>81</v>
      </c>
      <c r="E96" s="9">
        <v>0.3</v>
      </c>
      <c r="F96" s="9">
        <v>3.5999999999999997E-2</v>
      </c>
    </row>
    <row r="97" spans="1:6" ht="22.5" x14ac:dyDescent="0.2">
      <c r="A97" s="18" t="s">
        <v>1005</v>
      </c>
      <c r="B97" s="6" t="s">
        <v>83</v>
      </c>
      <c r="C97" s="7" t="s">
        <v>84</v>
      </c>
      <c r="D97" s="8" t="s">
        <v>85</v>
      </c>
      <c r="E97" s="9">
        <v>5.04</v>
      </c>
      <c r="F97" s="9">
        <v>0.6048</v>
      </c>
    </row>
    <row r="98" spans="1:6" ht="33.75" x14ac:dyDescent="0.2">
      <c r="A98" s="18" t="s">
        <v>1004</v>
      </c>
      <c r="B98" s="6" t="s">
        <v>255</v>
      </c>
      <c r="C98" s="7" t="s">
        <v>256</v>
      </c>
      <c r="D98" s="8" t="s">
        <v>81</v>
      </c>
      <c r="E98" s="9">
        <v>1.6E-2</v>
      </c>
      <c r="F98" s="9">
        <v>1.92E-3</v>
      </c>
    </row>
    <row r="99" spans="1:6" x14ac:dyDescent="0.2">
      <c r="A99" s="18" t="s">
        <v>1003</v>
      </c>
      <c r="B99" s="6" t="s">
        <v>288</v>
      </c>
      <c r="C99" s="7" t="s">
        <v>289</v>
      </c>
      <c r="D99" s="8" t="s">
        <v>88</v>
      </c>
      <c r="E99" s="9">
        <v>0.09</v>
      </c>
      <c r="F99" s="9">
        <v>1.0800000000000001E-2</v>
      </c>
    </row>
    <row r="100" spans="1:6" ht="22.5" x14ac:dyDescent="0.2">
      <c r="A100" s="18" t="s">
        <v>1002</v>
      </c>
      <c r="B100" s="6" t="s">
        <v>423</v>
      </c>
      <c r="C100" s="7" t="s">
        <v>424</v>
      </c>
      <c r="D100" s="8" t="s">
        <v>81</v>
      </c>
      <c r="E100" s="9">
        <v>2.2999999999999998</v>
      </c>
      <c r="F100" s="9">
        <v>0.27600000000000002</v>
      </c>
    </row>
    <row r="101" spans="1:6" ht="33.75" x14ac:dyDescent="0.2">
      <c r="A101" s="17" t="s">
        <v>113</v>
      </c>
      <c r="B101" s="4" t="s">
        <v>776</v>
      </c>
      <c r="C101" s="5" t="s">
        <v>1001</v>
      </c>
      <c r="D101" s="3" t="s">
        <v>762</v>
      </c>
      <c r="E101" s="87">
        <v>0.32</v>
      </c>
      <c r="F101" s="88"/>
    </row>
    <row r="102" spans="1:6" x14ac:dyDescent="0.2">
      <c r="A102" s="18" t="s">
        <v>1000</v>
      </c>
      <c r="B102" s="6" t="s">
        <v>5</v>
      </c>
      <c r="C102" s="7" t="s">
        <v>496</v>
      </c>
      <c r="D102" s="8" t="s">
        <v>6</v>
      </c>
      <c r="E102" s="9">
        <v>85.84</v>
      </c>
      <c r="F102" s="9">
        <v>27.468800000000002</v>
      </c>
    </row>
    <row r="103" spans="1:6" x14ac:dyDescent="0.2">
      <c r="A103" s="18" t="s">
        <v>999</v>
      </c>
      <c r="B103" s="6" t="s">
        <v>419</v>
      </c>
      <c r="C103" s="7" t="s">
        <v>420</v>
      </c>
      <c r="D103" s="8" t="s">
        <v>81</v>
      </c>
      <c r="E103" s="9">
        <v>1.87</v>
      </c>
      <c r="F103" s="9">
        <v>0.59840000000000004</v>
      </c>
    </row>
    <row r="104" spans="1:6" ht="22.5" x14ac:dyDescent="0.2">
      <c r="A104" s="18" t="s">
        <v>998</v>
      </c>
      <c r="B104" s="6" t="s">
        <v>129</v>
      </c>
      <c r="C104" s="7" t="s">
        <v>130</v>
      </c>
      <c r="D104" s="8" t="s">
        <v>88</v>
      </c>
      <c r="E104" s="9">
        <v>1.2E-4</v>
      </c>
      <c r="F104" s="9">
        <v>3.8000000000000002E-5</v>
      </c>
    </row>
    <row r="105" spans="1:6" ht="22.5" x14ac:dyDescent="0.2">
      <c r="A105" s="18" t="s">
        <v>997</v>
      </c>
      <c r="B105" s="6" t="s">
        <v>219</v>
      </c>
      <c r="C105" s="7" t="s">
        <v>220</v>
      </c>
      <c r="D105" s="8" t="s">
        <v>72</v>
      </c>
      <c r="E105" s="9">
        <v>5.54</v>
      </c>
      <c r="F105" s="9">
        <v>1.7727999999999999</v>
      </c>
    </row>
    <row r="106" spans="1:6" ht="45" x14ac:dyDescent="0.2">
      <c r="A106" s="17" t="s">
        <v>116</v>
      </c>
      <c r="B106" s="4" t="s">
        <v>996</v>
      </c>
      <c r="C106" s="5" t="s">
        <v>995</v>
      </c>
      <c r="D106" s="3" t="s">
        <v>762</v>
      </c>
      <c r="E106" s="87">
        <v>0.38</v>
      </c>
      <c r="F106" s="88"/>
    </row>
    <row r="107" spans="1:6" x14ac:dyDescent="0.2">
      <c r="A107" s="18" t="s">
        <v>994</v>
      </c>
      <c r="B107" s="6" t="s">
        <v>5</v>
      </c>
      <c r="C107" s="7" t="s">
        <v>496</v>
      </c>
      <c r="D107" s="8" t="s">
        <v>6</v>
      </c>
      <c r="E107" s="9">
        <v>201.14</v>
      </c>
      <c r="F107" s="9">
        <v>76.433199999999999</v>
      </c>
    </row>
    <row r="108" spans="1:6" x14ac:dyDescent="0.2">
      <c r="A108" s="18" t="s">
        <v>993</v>
      </c>
      <c r="B108" s="6" t="s">
        <v>82</v>
      </c>
      <c r="C108" s="7" t="s">
        <v>80</v>
      </c>
      <c r="D108" s="8" t="s">
        <v>81</v>
      </c>
      <c r="E108" s="9">
        <v>0.46500000000000002</v>
      </c>
      <c r="F108" s="9">
        <v>0.1767</v>
      </c>
    </row>
    <row r="109" spans="1:6" ht="22.5" x14ac:dyDescent="0.2">
      <c r="A109" s="18" t="s">
        <v>992</v>
      </c>
      <c r="B109" s="6" t="s">
        <v>421</v>
      </c>
      <c r="C109" s="7" t="s">
        <v>422</v>
      </c>
      <c r="D109" s="8" t="s">
        <v>81</v>
      </c>
      <c r="E109" s="9">
        <v>1.5</v>
      </c>
      <c r="F109" s="9">
        <v>0.56999999999999995</v>
      </c>
    </row>
    <row r="110" spans="1:6" x14ac:dyDescent="0.2">
      <c r="A110" s="18" t="s">
        <v>991</v>
      </c>
      <c r="B110" s="6" t="s">
        <v>89</v>
      </c>
      <c r="C110" s="7" t="s">
        <v>90</v>
      </c>
      <c r="D110" s="8" t="s">
        <v>91</v>
      </c>
      <c r="E110" s="9">
        <v>0.04</v>
      </c>
      <c r="F110" s="9">
        <v>1.52E-2</v>
      </c>
    </row>
    <row r="111" spans="1:6" x14ac:dyDescent="0.2">
      <c r="A111" s="18" t="s">
        <v>990</v>
      </c>
      <c r="B111" s="6" t="s">
        <v>291</v>
      </c>
      <c r="C111" s="7" t="s">
        <v>292</v>
      </c>
      <c r="D111" s="8" t="s">
        <v>148</v>
      </c>
      <c r="E111" s="9">
        <v>0.5</v>
      </c>
      <c r="F111" s="9">
        <v>0.19</v>
      </c>
    </row>
    <row r="112" spans="1:6" x14ac:dyDescent="0.2">
      <c r="A112" s="18" t="s">
        <v>989</v>
      </c>
      <c r="B112" s="6" t="s">
        <v>300</v>
      </c>
      <c r="C112" s="7" t="s">
        <v>301</v>
      </c>
      <c r="D112" s="8" t="s">
        <v>72</v>
      </c>
      <c r="E112" s="9">
        <v>100</v>
      </c>
      <c r="F112" s="9">
        <v>38</v>
      </c>
    </row>
    <row r="113" spans="1:6" ht="67.5" x14ac:dyDescent="0.2">
      <c r="A113" s="17" t="s">
        <v>119</v>
      </c>
      <c r="B113" s="4" t="s">
        <v>988</v>
      </c>
      <c r="C113" s="5" t="s">
        <v>987</v>
      </c>
      <c r="D113" s="3" t="s">
        <v>762</v>
      </c>
      <c r="E113" s="87">
        <v>0.49</v>
      </c>
      <c r="F113" s="88"/>
    </row>
    <row r="114" spans="1:6" x14ac:dyDescent="0.2">
      <c r="A114" s="18" t="s">
        <v>986</v>
      </c>
      <c r="B114" s="6" t="s">
        <v>5</v>
      </c>
      <c r="C114" s="7" t="s">
        <v>496</v>
      </c>
      <c r="D114" s="8" t="s">
        <v>6</v>
      </c>
      <c r="E114" s="9">
        <v>407.66</v>
      </c>
      <c r="F114" s="9">
        <v>199.7534</v>
      </c>
    </row>
    <row r="115" spans="1:6" x14ac:dyDescent="0.2">
      <c r="A115" s="18" t="s">
        <v>985</v>
      </c>
      <c r="B115" s="6" t="s">
        <v>31</v>
      </c>
      <c r="C115" s="7" t="s">
        <v>29</v>
      </c>
      <c r="D115" s="8" t="s">
        <v>11</v>
      </c>
      <c r="E115" s="9">
        <v>1.43</v>
      </c>
      <c r="F115" s="9">
        <v>0.70069999999999999</v>
      </c>
    </row>
    <row r="116" spans="1:6" x14ac:dyDescent="0.2">
      <c r="A116" s="18" t="s">
        <v>984</v>
      </c>
      <c r="B116" s="6" t="s">
        <v>82</v>
      </c>
      <c r="C116" s="7" t="s">
        <v>80</v>
      </c>
      <c r="D116" s="8" t="s">
        <v>81</v>
      </c>
      <c r="E116" s="9">
        <v>3.6</v>
      </c>
      <c r="F116" s="9">
        <v>1.764</v>
      </c>
    </row>
    <row r="117" spans="1:6" x14ac:dyDescent="0.2">
      <c r="A117" s="18" t="s">
        <v>983</v>
      </c>
      <c r="B117" s="6" t="s">
        <v>135</v>
      </c>
      <c r="C117" s="7" t="s">
        <v>136</v>
      </c>
      <c r="D117" s="8" t="s">
        <v>88</v>
      </c>
      <c r="E117" s="9">
        <v>1.4E-3</v>
      </c>
      <c r="F117" s="9">
        <v>6.8599999999999998E-4</v>
      </c>
    </row>
    <row r="118" spans="1:6" ht="22.5" x14ac:dyDescent="0.2">
      <c r="A118" s="18" t="s">
        <v>982</v>
      </c>
      <c r="B118" s="6" t="s">
        <v>210</v>
      </c>
      <c r="C118" s="7" t="s">
        <v>211</v>
      </c>
      <c r="D118" s="8" t="s">
        <v>72</v>
      </c>
      <c r="E118" s="9">
        <v>210</v>
      </c>
      <c r="F118" s="9">
        <v>102.9</v>
      </c>
    </row>
    <row r="119" spans="1:6" ht="33.75" x14ac:dyDescent="0.2">
      <c r="A119" s="18" t="s">
        <v>981</v>
      </c>
      <c r="B119" s="6" t="s">
        <v>252</v>
      </c>
      <c r="C119" s="7" t="s">
        <v>253</v>
      </c>
      <c r="D119" s="8" t="s">
        <v>81</v>
      </c>
      <c r="E119" s="9">
        <v>0.78</v>
      </c>
      <c r="F119" s="9">
        <v>0.38219999999999998</v>
      </c>
    </row>
    <row r="120" spans="1:6" ht="33.75" x14ac:dyDescent="0.2">
      <c r="A120" s="18" t="s">
        <v>980</v>
      </c>
      <c r="B120" s="6" t="s">
        <v>258</v>
      </c>
      <c r="C120" s="7" t="s">
        <v>259</v>
      </c>
      <c r="D120" s="8" t="s">
        <v>81</v>
      </c>
      <c r="E120" s="9">
        <v>0.2</v>
      </c>
      <c r="F120" s="9">
        <v>9.8000000000000004E-2</v>
      </c>
    </row>
    <row r="121" spans="1:6" ht="22.5" x14ac:dyDescent="0.2">
      <c r="A121" s="18" t="s">
        <v>979</v>
      </c>
      <c r="B121" s="6" t="s">
        <v>261</v>
      </c>
      <c r="C121" s="7" t="s">
        <v>262</v>
      </c>
      <c r="D121" s="8" t="s">
        <v>81</v>
      </c>
      <c r="E121" s="9">
        <v>8.24</v>
      </c>
      <c r="F121" s="9">
        <v>4.0376000000000003</v>
      </c>
    </row>
    <row r="122" spans="1:6" x14ac:dyDescent="0.2">
      <c r="A122" s="17" t="s">
        <v>122</v>
      </c>
      <c r="B122" s="4" t="s">
        <v>779</v>
      </c>
      <c r="C122" s="5" t="s">
        <v>778</v>
      </c>
      <c r="D122" s="3" t="s">
        <v>762</v>
      </c>
      <c r="E122" s="87">
        <v>13.082000000000001</v>
      </c>
      <c r="F122" s="88"/>
    </row>
    <row r="123" spans="1:6" x14ac:dyDescent="0.2">
      <c r="A123" s="18" t="s">
        <v>978</v>
      </c>
      <c r="B123" s="6" t="s">
        <v>5</v>
      </c>
      <c r="C123" s="7" t="s">
        <v>496</v>
      </c>
      <c r="D123" s="8" t="s">
        <v>6</v>
      </c>
      <c r="E123" s="9">
        <v>20.8</v>
      </c>
      <c r="F123" s="9">
        <v>272.10559999999998</v>
      </c>
    </row>
    <row r="124" spans="1:6" ht="45" x14ac:dyDescent="0.2">
      <c r="A124" s="17" t="s">
        <v>125</v>
      </c>
      <c r="B124" s="4" t="s">
        <v>770</v>
      </c>
      <c r="C124" s="5" t="s">
        <v>769</v>
      </c>
      <c r="D124" s="3" t="s">
        <v>762</v>
      </c>
      <c r="E124" s="87">
        <v>13.082000000000001</v>
      </c>
      <c r="F124" s="88"/>
    </row>
    <row r="125" spans="1:6" x14ac:dyDescent="0.2">
      <c r="A125" s="18" t="s">
        <v>977</v>
      </c>
      <c r="B125" s="6" t="s">
        <v>5</v>
      </c>
      <c r="C125" s="7" t="s">
        <v>496</v>
      </c>
      <c r="D125" s="8" t="s">
        <v>6</v>
      </c>
      <c r="E125" s="9">
        <v>22.14</v>
      </c>
      <c r="F125" s="9">
        <v>289.63547999999997</v>
      </c>
    </row>
    <row r="126" spans="1:6" x14ac:dyDescent="0.2">
      <c r="A126" s="18" t="s">
        <v>976</v>
      </c>
      <c r="B126" s="6" t="s">
        <v>79</v>
      </c>
      <c r="C126" s="7" t="s">
        <v>80</v>
      </c>
      <c r="D126" s="8" t="s">
        <v>81</v>
      </c>
      <c r="E126" s="9">
        <v>0.189</v>
      </c>
      <c r="F126" s="9">
        <v>2.4724979999999999</v>
      </c>
    </row>
    <row r="127" spans="1:6" x14ac:dyDescent="0.2">
      <c r="A127" s="18" t="s">
        <v>975</v>
      </c>
      <c r="B127" s="6" t="s">
        <v>86</v>
      </c>
      <c r="C127" s="7" t="s">
        <v>87</v>
      </c>
      <c r="D127" s="8" t="s">
        <v>88</v>
      </c>
      <c r="E127" s="9">
        <v>0.28799999999999998</v>
      </c>
      <c r="F127" s="9">
        <v>3.7676159999999999</v>
      </c>
    </row>
    <row r="128" spans="1:6" x14ac:dyDescent="0.2">
      <c r="A128" s="18" t="s">
        <v>974</v>
      </c>
      <c r="B128" s="6" t="s">
        <v>185</v>
      </c>
      <c r="C128" s="7" t="s">
        <v>186</v>
      </c>
      <c r="D128" s="8" t="s">
        <v>88</v>
      </c>
      <c r="E128" s="9">
        <v>3.0000000000000001E-3</v>
      </c>
      <c r="F128" s="9">
        <v>3.9246000000000003E-2</v>
      </c>
    </row>
    <row r="129" spans="1:6" ht="33.75" x14ac:dyDescent="0.2">
      <c r="A129" s="17" t="s">
        <v>128</v>
      </c>
      <c r="B129" s="4" t="s">
        <v>973</v>
      </c>
      <c r="C129" s="5" t="s">
        <v>763</v>
      </c>
      <c r="D129" s="3" t="s">
        <v>762</v>
      </c>
      <c r="E129" s="87">
        <v>3.78</v>
      </c>
      <c r="F129" s="88"/>
    </row>
    <row r="130" spans="1:6" x14ac:dyDescent="0.2">
      <c r="A130" s="18" t="s">
        <v>972</v>
      </c>
      <c r="B130" s="6" t="s">
        <v>5</v>
      </c>
      <c r="C130" s="7" t="s">
        <v>496</v>
      </c>
      <c r="D130" s="8" t="s">
        <v>6</v>
      </c>
      <c r="E130" s="9">
        <v>42.9</v>
      </c>
      <c r="F130" s="9">
        <v>162.16200000000001</v>
      </c>
    </row>
    <row r="131" spans="1:6" x14ac:dyDescent="0.2">
      <c r="A131" s="18" t="s">
        <v>971</v>
      </c>
      <c r="B131" s="6" t="s">
        <v>28</v>
      </c>
      <c r="C131" s="7" t="s">
        <v>29</v>
      </c>
      <c r="D131" s="8" t="s">
        <v>11</v>
      </c>
      <c r="E131" s="9">
        <v>0.15</v>
      </c>
      <c r="F131" s="9">
        <v>0.56699999999999995</v>
      </c>
    </row>
    <row r="132" spans="1:6" x14ac:dyDescent="0.2">
      <c r="A132" s="18" t="s">
        <v>970</v>
      </c>
      <c r="B132" s="6" t="s">
        <v>175</v>
      </c>
      <c r="C132" s="7" t="s">
        <v>176</v>
      </c>
      <c r="D132" s="8" t="s">
        <v>88</v>
      </c>
      <c r="E132" s="9">
        <v>6.3E-2</v>
      </c>
      <c r="F132" s="9">
        <v>0.23813999999999999</v>
      </c>
    </row>
    <row r="133" spans="1:6" x14ac:dyDescent="0.2">
      <c r="A133" s="18" t="s">
        <v>969</v>
      </c>
      <c r="B133" s="6" t="s">
        <v>197</v>
      </c>
      <c r="C133" s="7" t="s">
        <v>198</v>
      </c>
      <c r="D133" s="8" t="s">
        <v>88</v>
      </c>
      <c r="E133" s="9">
        <v>5.0999999999999997E-2</v>
      </c>
      <c r="F133" s="9">
        <v>0.19278000000000001</v>
      </c>
    </row>
    <row r="134" spans="1:6" ht="22.5" x14ac:dyDescent="0.2">
      <c r="A134" s="18" t="s">
        <v>968</v>
      </c>
      <c r="B134" s="6" t="s">
        <v>246</v>
      </c>
      <c r="C134" s="7" t="s">
        <v>247</v>
      </c>
      <c r="D134" s="8" t="s">
        <v>72</v>
      </c>
      <c r="E134" s="9">
        <v>0.84</v>
      </c>
      <c r="F134" s="9">
        <v>3.1751999999999998</v>
      </c>
    </row>
    <row r="135" spans="1:6" x14ac:dyDescent="0.2">
      <c r="A135" s="18" t="s">
        <v>967</v>
      </c>
      <c r="B135" s="6" t="s">
        <v>291</v>
      </c>
      <c r="C135" s="7" t="s">
        <v>292</v>
      </c>
      <c r="D135" s="8" t="s">
        <v>148</v>
      </c>
      <c r="E135" s="9">
        <v>0.31</v>
      </c>
      <c r="F135" s="9">
        <v>1.1718</v>
      </c>
    </row>
    <row r="136" spans="1:6" ht="22.5" x14ac:dyDescent="0.2">
      <c r="A136" s="17" t="s">
        <v>131</v>
      </c>
      <c r="B136" s="4" t="s">
        <v>966</v>
      </c>
      <c r="C136" s="5" t="s">
        <v>965</v>
      </c>
      <c r="D136" s="3" t="s">
        <v>762</v>
      </c>
      <c r="E136" s="87">
        <v>10.45</v>
      </c>
      <c r="F136" s="88"/>
    </row>
    <row r="137" spans="1:6" x14ac:dyDescent="0.2">
      <c r="A137" s="18" t="s">
        <v>964</v>
      </c>
      <c r="B137" s="6" t="s">
        <v>5</v>
      </c>
      <c r="C137" s="7" t="s">
        <v>496</v>
      </c>
      <c r="D137" s="8" t="s">
        <v>6</v>
      </c>
      <c r="E137" s="9">
        <v>64.16</v>
      </c>
      <c r="F137" s="9">
        <v>670.47199999999998</v>
      </c>
    </row>
    <row r="138" spans="1:6" x14ac:dyDescent="0.2">
      <c r="A138" s="18" t="s">
        <v>963</v>
      </c>
      <c r="B138" s="6" t="s">
        <v>28</v>
      </c>
      <c r="C138" s="7" t="s">
        <v>29</v>
      </c>
      <c r="D138" s="8" t="s">
        <v>11</v>
      </c>
      <c r="E138" s="9">
        <v>0.01</v>
      </c>
      <c r="F138" s="9">
        <v>0.1045</v>
      </c>
    </row>
    <row r="139" spans="1:6" x14ac:dyDescent="0.2">
      <c r="A139" s="18" t="s">
        <v>962</v>
      </c>
      <c r="B139" s="6" t="s">
        <v>191</v>
      </c>
      <c r="C139" s="7" t="s">
        <v>192</v>
      </c>
      <c r="D139" s="8" t="s">
        <v>88</v>
      </c>
      <c r="E139" s="9">
        <v>2E-3</v>
      </c>
      <c r="F139" s="9">
        <v>2.0899999999999998E-2</v>
      </c>
    </row>
    <row r="140" spans="1:6" x14ac:dyDescent="0.2">
      <c r="A140" s="18" t="s">
        <v>961</v>
      </c>
      <c r="B140" s="6" t="s">
        <v>203</v>
      </c>
      <c r="C140" s="7" t="s">
        <v>204</v>
      </c>
      <c r="D140" s="8" t="s">
        <v>205</v>
      </c>
      <c r="E140" s="9">
        <v>11.2</v>
      </c>
      <c r="F140" s="9">
        <v>117.04</v>
      </c>
    </row>
    <row r="141" spans="1:6" x14ac:dyDescent="0.2">
      <c r="A141" s="18" t="s">
        <v>960</v>
      </c>
      <c r="B141" s="6" t="s">
        <v>291</v>
      </c>
      <c r="C141" s="7" t="s">
        <v>292</v>
      </c>
      <c r="D141" s="8" t="s">
        <v>148</v>
      </c>
      <c r="E141" s="9">
        <v>0.01</v>
      </c>
      <c r="F141" s="9">
        <v>0.1045</v>
      </c>
    </row>
    <row r="142" spans="1:6" ht="22.5" x14ac:dyDescent="0.2">
      <c r="A142" s="17" t="s">
        <v>134</v>
      </c>
      <c r="B142" s="4" t="s">
        <v>959</v>
      </c>
      <c r="C142" s="5" t="s">
        <v>958</v>
      </c>
      <c r="D142" s="3" t="s">
        <v>535</v>
      </c>
      <c r="E142" s="87">
        <v>2.9940000000000002</v>
      </c>
      <c r="F142" s="88"/>
    </row>
    <row r="143" spans="1:6" x14ac:dyDescent="0.2">
      <c r="A143" s="18" t="s">
        <v>957</v>
      </c>
      <c r="B143" s="6" t="s">
        <v>5</v>
      </c>
      <c r="C143" s="7" t="s">
        <v>496</v>
      </c>
      <c r="D143" s="8" t="s">
        <v>6</v>
      </c>
      <c r="E143" s="9">
        <v>5.0199999999999996</v>
      </c>
      <c r="F143" s="9">
        <v>15.02988</v>
      </c>
    </row>
    <row r="144" spans="1:6" x14ac:dyDescent="0.2">
      <c r="A144" s="18" t="s">
        <v>956</v>
      </c>
      <c r="B144" s="6" t="s">
        <v>31</v>
      </c>
      <c r="C144" s="7" t="s">
        <v>29</v>
      </c>
      <c r="D144" s="8" t="s">
        <v>11</v>
      </c>
      <c r="E144" s="9">
        <v>0.03</v>
      </c>
      <c r="F144" s="9">
        <v>8.9819999999999997E-2</v>
      </c>
    </row>
    <row r="145" spans="1:6" x14ac:dyDescent="0.2">
      <c r="A145" s="18" t="s">
        <v>955</v>
      </c>
      <c r="B145" s="6" t="s">
        <v>327</v>
      </c>
      <c r="C145" s="7" t="s">
        <v>328</v>
      </c>
      <c r="D145" s="8" t="s">
        <v>148</v>
      </c>
      <c r="E145" s="9">
        <v>0.85</v>
      </c>
      <c r="F145" s="9">
        <v>2.5449000000000002</v>
      </c>
    </row>
    <row r="146" spans="1:6" x14ac:dyDescent="0.2">
      <c r="A146" s="17" t="s">
        <v>137</v>
      </c>
      <c r="B146" s="4" t="s">
        <v>56</v>
      </c>
      <c r="C146" s="5" t="s">
        <v>57</v>
      </c>
      <c r="D146" s="3" t="s">
        <v>58</v>
      </c>
      <c r="E146" s="87">
        <v>134</v>
      </c>
      <c r="F146" s="88"/>
    </row>
    <row r="147" spans="1:6" x14ac:dyDescent="0.2">
      <c r="A147" s="17" t="s">
        <v>141</v>
      </c>
      <c r="B147" s="4" t="s">
        <v>61</v>
      </c>
      <c r="C147" s="5" t="s">
        <v>62</v>
      </c>
      <c r="D147" s="3" t="s">
        <v>63</v>
      </c>
      <c r="E147" s="87">
        <v>22</v>
      </c>
      <c r="F147" s="88"/>
    </row>
    <row r="148" spans="1:6" x14ac:dyDescent="0.2">
      <c r="A148" s="17" t="s">
        <v>145</v>
      </c>
      <c r="B148" s="4" t="s">
        <v>64</v>
      </c>
      <c r="C148" s="5" t="s">
        <v>65</v>
      </c>
      <c r="D148" s="3" t="s">
        <v>58</v>
      </c>
      <c r="E148" s="87">
        <v>165</v>
      </c>
      <c r="F148" s="88"/>
    </row>
    <row r="149" spans="1:6" x14ac:dyDescent="0.2">
      <c r="A149" s="17" t="s">
        <v>149</v>
      </c>
      <c r="B149" s="4" t="s">
        <v>66</v>
      </c>
      <c r="C149" s="5" t="s">
        <v>67</v>
      </c>
      <c r="D149" s="3" t="s">
        <v>63</v>
      </c>
      <c r="E149" s="87">
        <v>30</v>
      </c>
      <c r="F149" s="88"/>
    </row>
    <row r="150" spans="1:6" x14ac:dyDescent="0.2">
      <c r="A150" s="16"/>
      <c r="B150" s="87" t="s">
        <v>954</v>
      </c>
      <c r="C150" s="89"/>
      <c r="D150" s="89"/>
      <c r="E150" s="89"/>
      <c r="F150" s="89"/>
    </row>
    <row r="151" spans="1:6" ht="33.75" x14ac:dyDescent="0.2">
      <c r="A151" s="17" t="s">
        <v>153</v>
      </c>
      <c r="B151" s="4" t="s">
        <v>953</v>
      </c>
      <c r="C151" s="5" t="s">
        <v>952</v>
      </c>
      <c r="D151" s="3" t="s">
        <v>762</v>
      </c>
      <c r="E151" s="87">
        <v>1.224</v>
      </c>
      <c r="F151" s="88"/>
    </row>
    <row r="152" spans="1:6" x14ac:dyDescent="0.2">
      <c r="A152" s="18" t="s">
        <v>951</v>
      </c>
      <c r="B152" s="6" t="s">
        <v>5</v>
      </c>
      <c r="C152" s="7" t="s">
        <v>496</v>
      </c>
      <c r="D152" s="8" t="s">
        <v>6</v>
      </c>
      <c r="E152" s="9">
        <v>102.46</v>
      </c>
      <c r="F152" s="9">
        <v>125.41104</v>
      </c>
    </row>
    <row r="153" spans="1:6" x14ac:dyDescent="0.2">
      <c r="A153" s="18" t="s">
        <v>950</v>
      </c>
      <c r="B153" s="6" t="s">
        <v>9</v>
      </c>
      <c r="C153" s="7" t="s">
        <v>10</v>
      </c>
      <c r="D153" s="8" t="s">
        <v>11</v>
      </c>
      <c r="E153" s="9">
        <v>5.35</v>
      </c>
      <c r="F153" s="9">
        <v>6.5484</v>
      </c>
    </row>
    <row r="154" spans="1:6" x14ac:dyDescent="0.2">
      <c r="A154" s="18" t="s">
        <v>949</v>
      </c>
      <c r="B154" s="6" t="s">
        <v>31</v>
      </c>
      <c r="C154" s="7" t="s">
        <v>29</v>
      </c>
      <c r="D154" s="8" t="s">
        <v>11</v>
      </c>
      <c r="E154" s="9">
        <v>4.58</v>
      </c>
      <c r="F154" s="9">
        <v>5.6059200000000002</v>
      </c>
    </row>
    <row r="155" spans="1:6" x14ac:dyDescent="0.2">
      <c r="A155" s="18" t="s">
        <v>948</v>
      </c>
      <c r="B155" s="6" t="s">
        <v>169</v>
      </c>
      <c r="C155" s="7" t="s">
        <v>170</v>
      </c>
      <c r="D155" s="8" t="s">
        <v>72</v>
      </c>
      <c r="E155" s="9">
        <v>103</v>
      </c>
      <c r="F155" s="9">
        <v>126.072</v>
      </c>
    </row>
    <row r="156" spans="1:6" ht="45" x14ac:dyDescent="0.2">
      <c r="A156" s="17" t="s">
        <v>156</v>
      </c>
      <c r="B156" s="4" t="s">
        <v>947</v>
      </c>
      <c r="C156" s="5" t="s">
        <v>946</v>
      </c>
      <c r="D156" s="3" t="s">
        <v>762</v>
      </c>
      <c r="E156" s="87">
        <v>1.345</v>
      </c>
      <c r="F156" s="88"/>
    </row>
    <row r="157" spans="1:6" x14ac:dyDescent="0.2">
      <c r="A157" s="18" t="s">
        <v>945</v>
      </c>
      <c r="B157" s="6" t="s">
        <v>5</v>
      </c>
      <c r="C157" s="7" t="s">
        <v>496</v>
      </c>
      <c r="D157" s="8" t="s">
        <v>6</v>
      </c>
      <c r="E157" s="9">
        <v>387.13</v>
      </c>
      <c r="F157" s="9">
        <v>520.68984999999998</v>
      </c>
    </row>
    <row r="158" spans="1:6" x14ac:dyDescent="0.2">
      <c r="A158" s="18" t="s">
        <v>944</v>
      </c>
      <c r="B158" s="6" t="s">
        <v>9</v>
      </c>
      <c r="C158" s="7" t="s">
        <v>10</v>
      </c>
      <c r="D158" s="8" t="s">
        <v>11</v>
      </c>
      <c r="E158" s="9">
        <v>41.4</v>
      </c>
      <c r="F158" s="9">
        <v>55.683</v>
      </c>
    </row>
    <row r="159" spans="1:6" x14ac:dyDescent="0.2">
      <c r="A159" s="18" t="s">
        <v>943</v>
      </c>
      <c r="B159" s="6" t="s">
        <v>15</v>
      </c>
      <c r="C159" s="7" t="s">
        <v>16</v>
      </c>
      <c r="D159" s="8" t="s">
        <v>17</v>
      </c>
      <c r="E159" s="9">
        <v>137.69999999999999</v>
      </c>
      <c r="F159" s="9">
        <v>185.20650000000001</v>
      </c>
    </row>
    <row r="160" spans="1:6" x14ac:dyDescent="0.2">
      <c r="A160" s="18" t="s">
        <v>942</v>
      </c>
      <c r="B160" s="6" t="s">
        <v>42</v>
      </c>
      <c r="C160" s="7" t="s">
        <v>40</v>
      </c>
      <c r="D160" s="8" t="s">
        <v>11</v>
      </c>
      <c r="E160" s="9">
        <v>59.28</v>
      </c>
      <c r="F160" s="9">
        <v>79.7316</v>
      </c>
    </row>
    <row r="161" spans="1:6" x14ac:dyDescent="0.2">
      <c r="A161" s="18" t="s">
        <v>941</v>
      </c>
      <c r="B161" s="6" t="s">
        <v>126</v>
      </c>
      <c r="C161" s="7" t="s">
        <v>127</v>
      </c>
      <c r="D161" s="8" t="s">
        <v>88</v>
      </c>
      <c r="E161" s="9">
        <v>1.46E-2</v>
      </c>
      <c r="F161" s="9">
        <v>1.9637000000000002E-2</v>
      </c>
    </row>
    <row r="162" spans="1:6" ht="33.75" x14ac:dyDescent="0.2">
      <c r="A162" s="18" t="s">
        <v>940</v>
      </c>
      <c r="B162" s="6" t="s">
        <v>172</v>
      </c>
      <c r="C162" s="7" t="s">
        <v>173</v>
      </c>
      <c r="D162" s="8" t="s">
        <v>88</v>
      </c>
      <c r="E162" s="9">
        <v>3.0999999999999999E-3</v>
      </c>
      <c r="F162" s="9">
        <v>4.1694999999999996E-3</v>
      </c>
    </row>
    <row r="163" spans="1:6" x14ac:dyDescent="0.2">
      <c r="A163" s="18" t="s">
        <v>939</v>
      </c>
      <c r="B163" s="6" t="s">
        <v>207</v>
      </c>
      <c r="C163" s="7" t="s">
        <v>208</v>
      </c>
      <c r="D163" s="8" t="s">
        <v>72</v>
      </c>
      <c r="E163" s="9">
        <v>108</v>
      </c>
      <c r="F163" s="9">
        <v>145.26</v>
      </c>
    </row>
    <row r="164" spans="1:6" x14ac:dyDescent="0.2">
      <c r="A164" s="18" t="s">
        <v>938</v>
      </c>
      <c r="B164" s="6" t="s">
        <v>240</v>
      </c>
      <c r="C164" s="7" t="s">
        <v>241</v>
      </c>
      <c r="D164" s="8" t="s">
        <v>85</v>
      </c>
      <c r="E164" s="9">
        <v>0.9</v>
      </c>
      <c r="F164" s="9">
        <v>1.2104999999999999</v>
      </c>
    </row>
    <row r="165" spans="1:6" x14ac:dyDescent="0.2">
      <c r="A165" s="18" t="s">
        <v>937</v>
      </c>
      <c r="B165" s="6" t="s">
        <v>264</v>
      </c>
      <c r="C165" s="7" t="s">
        <v>265</v>
      </c>
      <c r="D165" s="8" t="s">
        <v>58</v>
      </c>
      <c r="E165" s="9">
        <v>300</v>
      </c>
      <c r="F165" s="9">
        <v>403.5</v>
      </c>
    </row>
    <row r="166" spans="1:6" x14ac:dyDescent="0.2">
      <c r="A166" s="18" t="s">
        <v>936</v>
      </c>
      <c r="B166" s="6" t="s">
        <v>267</v>
      </c>
      <c r="C166" s="7" t="s">
        <v>268</v>
      </c>
      <c r="D166" s="8" t="s">
        <v>58</v>
      </c>
      <c r="E166" s="9">
        <v>120</v>
      </c>
      <c r="F166" s="9">
        <v>161.4</v>
      </c>
    </row>
    <row r="167" spans="1:6" x14ac:dyDescent="0.2">
      <c r="A167" s="18" t="s">
        <v>935</v>
      </c>
      <c r="B167" s="6" t="s">
        <v>270</v>
      </c>
      <c r="C167" s="7" t="s">
        <v>271</v>
      </c>
      <c r="D167" s="8" t="s">
        <v>58</v>
      </c>
      <c r="E167" s="9">
        <v>150</v>
      </c>
      <c r="F167" s="9">
        <v>201.75</v>
      </c>
    </row>
    <row r="168" spans="1:6" x14ac:dyDescent="0.2">
      <c r="A168" s="18" t="s">
        <v>934</v>
      </c>
      <c r="B168" s="6" t="s">
        <v>273</v>
      </c>
      <c r="C168" s="7" t="s">
        <v>274</v>
      </c>
      <c r="D168" s="8" t="s">
        <v>58</v>
      </c>
      <c r="E168" s="9">
        <v>72</v>
      </c>
      <c r="F168" s="9">
        <v>96.84</v>
      </c>
    </row>
    <row r="169" spans="1:6" x14ac:dyDescent="0.2">
      <c r="A169" s="18" t="s">
        <v>933</v>
      </c>
      <c r="B169" s="6" t="s">
        <v>276</v>
      </c>
      <c r="C169" s="7" t="s">
        <v>277</v>
      </c>
      <c r="D169" s="8" t="s">
        <v>58</v>
      </c>
      <c r="E169" s="9">
        <v>72</v>
      </c>
      <c r="F169" s="9">
        <v>96.84</v>
      </c>
    </row>
    <row r="170" spans="1:6" x14ac:dyDescent="0.2">
      <c r="A170" s="18" t="s">
        <v>932</v>
      </c>
      <c r="B170" s="6" t="s">
        <v>279</v>
      </c>
      <c r="C170" s="7" t="s">
        <v>280</v>
      </c>
      <c r="D170" s="8" t="s">
        <v>88</v>
      </c>
      <c r="E170" s="9">
        <v>8.3000000000000004E-2</v>
      </c>
      <c r="F170" s="9">
        <v>0.111635</v>
      </c>
    </row>
    <row r="171" spans="1:6" x14ac:dyDescent="0.2">
      <c r="A171" s="18" t="s">
        <v>931</v>
      </c>
      <c r="B171" s="6" t="s">
        <v>282</v>
      </c>
      <c r="C171" s="7" t="s">
        <v>283</v>
      </c>
      <c r="D171" s="8" t="s">
        <v>88</v>
      </c>
      <c r="E171" s="9">
        <v>2.5000000000000001E-3</v>
      </c>
      <c r="F171" s="9">
        <v>3.3625E-3</v>
      </c>
    </row>
    <row r="172" spans="1:6" x14ac:dyDescent="0.2">
      <c r="A172" s="18" t="s">
        <v>930</v>
      </c>
      <c r="B172" s="6" t="s">
        <v>324</v>
      </c>
      <c r="C172" s="7" t="s">
        <v>325</v>
      </c>
      <c r="D172" s="8" t="s">
        <v>58</v>
      </c>
      <c r="E172" s="9">
        <v>510</v>
      </c>
      <c r="F172" s="9">
        <v>685.95</v>
      </c>
    </row>
    <row r="173" spans="1:6" ht="33.75" x14ac:dyDescent="0.2">
      <c r="A173" s="17" t="s">
        <v>159</v>
      </c>
      <c r="B173" s="4" t="s">
        <v>929</v>
      </c>
      <c r="C173" s="5" t="s">
        <v>928</v>
      </c>
      <c r="D173" s="3" t="s">
        <v>762</v>
      </c>
      <c r="E173" s="87">
        <v>1.345</v>
      </c>
      <c r="F173" s="88"/>
    </row>
    <row r="174" spans="1:6" x14ac:dyDescent="0.2">
      <c r="A174" s="18" t="s">
        <v>927</v>
      </c>
      <c r="B174" s="6" t="s">
        <v>5</v>
      </c>
      <c r="C174" s="7" t="s">
        <v>496</v>
      </c>
      <c r="D174" s="8" t="s">
        <v>6</v>
      </c>
      <c r="E174" s="9">
        <v>12.62</v>
      </c>
      <c r="F174" s="9">
        <v>16.9739</v>
      </c>
    </row>
    <row r="175" spans="1:6" x14ac:dyDescent="0.2">
      <c r="A175" s="18" t="s">
        <v>926</v>
      </c>
      <c r="B175" s="6" t="s">
        <v>22</v>
      </c>
      <c r="C175" s="7" t="s">
        <v>23</v>
      </c>
      <c r="D175" s="8" t="s">
        <v>11</v>
      </c>
      <c r="E175" s="9">
        <v>0.39</v>
      </c>
      <c r="F175" s="9">
        <v>0.52454999999999996</v>
      </c>
    </row>
    <row r="176" spans="1:6" x14ac:dyDescent="0.2">
      <c r="A176" s="18" t="s">
        <v>925</v>
      </c>
      <c r="B176" s="6" t="s">
        <v>82</v>
      </c>
      <c r="C176" s="7" t="s">
        <v>80</v>
      </c>
      <c r="D176" s="8" t="s">
        <v>81</v>
      </c>
      <c r="E176" s="9">
        <v>0.14799999999999999</v>
      </c>
      <c r="F176" s="9">
        <v>0.19905999999999999</v>
      </c>
    </row>
    <row r="177" spans="1:6" x14ac:dyDescent="0.2">
      <c r="A177" s="18" t="s">
        <v>924</v>
      </c>
      <c r="B177" s="6" t="s">
        <v>303</v>
      </c>
      <c r="C177" s="7" t="s">
        <v>304</v>
      </c>
      <c r="D177" s="8" t="s">
        <v>88</v>
      </c>
      <c r="E177" s="9">
        <v>0.22620000000000001</v>
      </c>
      <c r="F177" s="9">
        <v>0.30423899999999998</v>
      </c>
    </row>
    <row r="178" spans="1:6" ht="33.75" x14ac:dyDescent="0.2">
      <c r="A178" s="17" t="s">
        <v>162</v>
      </c>
      <c r="B178" s="4" t="s">
        <v>923</v>
      </c>
      <c r="C178" s="5" t="s">
        <v>922</v>
      </c>
      <c r="D178" s="3" t="s">
        <v>762</v>
      </c>
      <c r="E178" s="87">
        <v>1.345</v>
      </c>
      <c r="F178" s="88"/>
    </row>
    <row r="179" spans="1:6" x14ac:dyDescent="0.2">
      <c r="A179" s="18" t="s">
        <v>921</v>
      </c>
      <c r="B179" s="6" t="s">
        <v>5</v>
      </c>
      <c r="C179" s="7" t="s">
        <v>496</v>
      </c>
      <c r="D179" s="8" t="s">
        <v>6</v>
      </c>
      <c r="E179" s="9">
        <v>53.9</v>
      </c>
      <c r="F179" s="9">
        <v>72.495500000000007</v>
      </c>
    </row>
    <row r="180" spans="1:6" x14ac:dyDescent="0.2">
      <c r="A180" s="18" t="s">
        <v>920</v>
      </c>
      <c r="B180" s="6" t="s">
        <v>28</v>
      </c>
      <c r="C180" s="7" t="s">
        <v>29</v>
      </c>
      <c r="D180" s="8" t="s">
        <v>11</v>
      </c>
      <c r="E180" s="9">
        <v>0.16</v>
      </c>
      <c r="F180" s="9">
        <v>0.2152</v>
      </c>
    </row>
    <row r="181" spans="1:6" x14ac:dyDescent="0.2">
      <c r="A181" s="18" t="s">
        <v>919</v>
      </c>
      <c r="B181" s="6" t="s">
        <v>175</v>
      </c>
      <c r="C181" s="7" t="s">
        <v>176</v>
      </c>
      <c r="D181" s="8" t="s">
        <v>88</v>
      </c>
      <c r="E181" s="9">
        <v>6.9000000000000006E-2</v>
      </c>
      <c r="F181" s="9">
        <v>9.2804999999999999E-2</v>
      </c>
    </row>
    <row r="182" spans="1:6" x14ac:dyDescent="0.2">
      <c r="A182" s="18" t="s">
        <v>918</v>
      </c>
      <c r="B182" s="6" t="s">
        <v>197</v>
      </c>
      <c r="C182" s="7" t="s">
        <v>198</v>
      </c>
      <c r="D182" s="8" t="s">
        <v>88</v>
      </c>
      <c r="E182" s="9">
        <v>5.5E-2</v>
      </c>
      <c r="F182" s="9">
        <v>7.3974999999999999E-2</v>
      </c>
    </row>
    <row r="183" spans="1:6" ht="22.5" x14ac:dyDescent="0.2">
      <c r="A183" s="18" t="s">
        <v>917</v>
      </c>
      <c r="B183" s="6" t="s">
        <v>246</v>
      </c>
      <c r="C183" s="7" t="s">
        <v>247</v>
      </c>
      <c r="D183" s="8" t="s">
        <v>72</v>
      </c>
      <c r="E183" s="9">
        <v>0.84</v>
      </c>
      <c r="F183" s="9">
        <v>1.1297999999999999</v>
      </c>
    </row>
    <row r="184" spans="1:6" x14ac:dyDescent="0.2">
      <c r="A184" s="18" t="s">
        <v>916</v>
      </c>
      <c r="B184" s="6" t="s">
        <v>291</v>
      </c>
      <c r="C184" s="7" t="s">
        <v>292</v>
      </c>
      <c r="D184" s="8" t="s">
        <v>148</v>
      </c>
      <c r="E184" s="9">
        <v>0.31</v>
      </c>
      <c r="F184" s="9">
        <v>0.41694999999999999</v>
      </c>
    </row>
    <row r="185" spans="1:6" ht="56.25" x14ac:dyDescent="0.2">
      <c r="A185" s="17" t="s">
        <v>165</v>
      </c>
      <c r="B185" s="4" t="s">
        <v>915</v>
      </c>
      <c r="C185" s="5" t="s">
        <v>914</v>
      </c>
      <c r="D185" s="3" t="s">
        <v>535</v>
      </c>
      <c r="E185" s="87">
        <v>1.645</v>
      </c>
      <c r="F185" s="88"/>
    </row>
    <row r="186" spans="1:6" x14ac:dyDescent="0.2">
      <c r="A186" s="18" t="s">
        <v>913</v>
      </c>
      <c r="B186" s="6" t="s">
        <v>5</v>
      </c>
      <c r="C186" s="7" t="s">
        <v>496</v>
      </c>
      <c r="D186" s="8" t="s">
        <v>6</v>
      </c>
      <c r="E186" s="9">
        <v>29.38</v>
      </c>
      <c r="F186" s="9">
        <v>48.330100000000002</v>
      </c>
    </row>
    <row r="187" spans="1:6" x14ac:dyDescent="0.2">
      <c r="A187" s="18" t="s">
        <v>912</v>
      </c>
      <c r="B187" s="6" t="s">
        <v>46</v>
      </c>
      <c r="C187" s="7" t="s">
        <v>10</v>
      </c>
      <c r="D187" s="8" t="s">
        <v>11</v>
      </c>
      <c r="E187" s="9">
        <v>6</v>
      </c>
      <c r="F187" s="9">
        <v>9.8699999999999992</v>
      </c>
    </row>
    <row r="188" spans="1:6" x14ac:dyDescent="0.2">
      <c r="A188" s="18" t="s">
        <v>911</v>
      </c>
      <c r="B188" s="6" t="s">
        <v>163</v>
      </c>
      <c r="C188" s="7" t="s">
        <v>164</v>
      </c>
      <c r="D188" s="8" t="s">
        <v>88</v>
      </c>
      <c r="E188" s="9">
        <v>1.4999999999999999E-2</v>
      </c>
      <c r="F188" s="9">
        <v>2.4674999999999999E-2</v>
      </c>
    </row>
    <row r="189" spans="1:6" x14ac:dyDescent="0.2">
      <c r="A189" s="18" t="s">
        <v>910</v>
      </c>
      <c r="B189" s="6" t="s">
        <v>294</v>
      </c>
      <c r="C189" s="7" t="s">
        <v>295</v>
      </c>
      <c r="D189" s="8" t="s">
        <v>58</v>
      </c>
      <c r="E189" s="9">
        <v>101</v>
      </c>
      <c r="F189" s="9">
        <v>166.14500000000001</v>
      </c>
    </row>
    <row r="190" spans="1:6" x14ac:dyDescent="0.2">
      <c r="A190" s="16"/>
      <c r="B190" s="87" t="s">
        <v>909</v>
      </c>
      <c r="C190" s="89"/>
      <c r="D190" s="89"/>
      <c r="E190" s="89"/>
      <c r="F190" s="89"/>
    </row>
    <row r="191" spans="1:6" ht="45" x14ac:dyDescent="0.2">
      <c r="A191" s="17" t="s">
        <v>168</v>
      </c>
      <c r="B191" s="4" t="s">
        <v>908</v>
      </c>
      <c r="C191" s="5" t="s">
        <v>907</v>
      </c>
      <c r="D191" s="3" t="s">
        <v>762</v>
      </c>
      <c r="E191" s="87">
        <v>0.16800000000000001</v>
      </c>
      <c r="F191" s="88"/>
    </row>
    <row r="192" spans="1:6" x14ac:dyDescent="0.2">
      <c r="A192" s="18" t="s">
        <v>906</v>
      </c>
      <c r="B192" s="6" t="s">
        <v>5</v>
      </c>
      <c r="C192" s="7" t="s">
        <v>496</v>
      </c>
      <c r="D192" s="8" t="s">
        <v>6</v>
      </c>
      <c r="E192" s="9">
        <v>119.78</v>
      </c>
      <c r="F192" s="9">
        <v>20.12304</v>
      </c>
    </row>
    <row r="193" spans="1:6" x14ac:dyDescent="0.2">
      <c r="A193" s="18" t="s">
        <v>905</v>
      </c>
      <c r="B193" s="6" t="s">
        <v>31</v>
      </c>
      <c r="C193" s="7" t="s">
        <v>29</v>
      </c>
      <c r="D193" s="8" t="s">
        <v>11</v>
      </c>
      <c r="E193" s="9">
        <v>0.28000000000000003</v>
      </c>
      <c r="F193" s="9">
        <v>4.7039999999999998E-2</v>
      </c>
    </row>
    <row r="194" spans="1:6" x14ac:dyDescent="0.2">
      <c r="A194" s="18" t="s">
        <v>904</v>
      </c>
      <c r="B194" s="6" t="s">
        <v>44</v>
      </c>
      <c r="C194" s="7" t="s">
        <v>23</v>
      </c>
      <c r="D194" s="8" t="s">
        <v>11</v>
      </c>
      <c r="E194" s="9">
        <v>1.56</v>
      </c>
      <c r="F194" s="9">
        <v>0.26207999999999998</v>
      </c>
    </row>
    <row r="195" spans="1:6" x14ac:dyDescent="0.2">
      <c r="A195" s="18" t="s">
        <v>903</v>
      </c>
      <c r="B195" s="6" t="s">
        <v>82</v>
      </c>
      <c r="C195" s="7" t="s">
        <v>80</v>
      </c>
      <c r="D195" s="8" t="s">
        <v>81</v>
      </c>
      <c r="E195" s="9">
        <v>0.1</v>
      </c>
      <c r="F195" s="9">
        <v>1.6799999999999999E-2</v>
      </c>
    </row>
    <row r="196" spans="1:6" x14ac:dyDescent="0.2">
      <c r="A196" s="18" t="s">
        <v>902</v>
      </c>
      <c r="B196" s="6" t="s">
        <v>178</v>
      </c>
      <c r="C196" s="7" t="s">
        <v>179</v>
      </c>
      <c r="D196" s="8" t="s">
        <v>148</v>
      </c>
      <c r="E196" s="9">
        <v>450</v>
      </c>
      <c r="F196" s="9">
        <v>75.599999999999994</v>
      </c>
    </row>
    <row r="197" spans="1:6" x14ac:dyDescent="0.2">
      <c r="A197" s="18" t="s">
        <v>901</v>
      </c>
      <c r="B197" s="6" t="s">
        <v>291</v>
      </c>
      <c r="C197" s="7" t="s">
        <v>292</v>
      </c>
      <c r="D197" s="8" t="s">
        <v>148</v>
      </c>
      <c r="E197" s="9">
        <v>0.5</v>
      </c>
      <c r="F197" s="9">
        <v>8.4000000000000005E-2</v>
      </c>
    </row>
    <row r="198" spans="1:6" x14ac:dyDescent="0.2">
      <c r="A198" s="18" t="s">
        <v>900</v>
      </c>
      <c r="B198" s="6" t="s">
        <v>355</v>
      </c>
      <c r="C198" s="7" t="s">
        <v>356</v>
      </c>
      <c r="D198" s="8" t="s">
        <v>88</v>
      </c>
      <c r="E198" s="9">
        <v>0.05</v>
      </c>
      <c r="F198" s="9">
        <v>8.3999999999999995E-3</v>
      </c>
    </row>
    <row r="199" spans="1:6" x14ac:dyDescent="0.2">
      <c r="A199" s="18" t="s">
        <v>899</v>
      </c>
      <c r="B199" s="6" t="s">
        <v>361</v>
      </c>
      <c r="C199" s="7" t="s">
        <v>362</v>
      </c>
      <c r="D199" s="8" t="s">
        <v>72</v>
      </c>
      <c r="E199" s="9">
        <v>102</v>
      </c>
      <c r="F199" s="9">
        <v>17.135999999999999</v>
      </c>
    </row>
    <row r="200" spans="1:6" x14ac:dyDescent="0.2">
      <c r="A200" s="17" t="s">
        <v>171</v>
      </c>
      <c r="B200" s="4" t="s">
        <v>898</v>
      </c>
      <c r="C200" s="5" t="s">
        <v>897</v>
      </c>
      <c r="D200" s="3" t="s">
        <v>762</v>
      </c>
      <c r="E200" s="87">
        <v>0.27629999999999999</v>
      </c>
      <c r="F200" s="88"/>
    </row>
    <row r="201" spans="1:6" x14ac:dyDescent="0.2">
      <c r="A201" s="18" t="s">
        <v>896</v>
      </c>
      <c r="B201" s="6" t="s">
        <v>5</v>
      </c>
      <c r="C201" s="7" t="s">
        <v>496</v>
      </c>
      <c r="D201" s="8" t="s">
        <v>6</v>
      </c>
      <c r="E201" s="9">
        <v>1300</v>
      </c>
      <c r="F201" s="9">
        <v>359.19</v>
      </c>
    </row>
    <row r="202" spans="1:6" x14ac:dyDescent="0.2">
      <c r="A202" s="18" t="s">
        <v>895</v>
      </c>
      <c r="B202" s="6" t="s">
        <v>19</v>
      </c>
      <c r="C202" s="7" t="s">
        <v>20</v>
      </c>
      <c r="D202" s="8" t="s">
        <v>11</v>
      </c>
      <c r="E202" s="9">
        <v>193</v>
      </c>
      <c r="F202" s="9">
        <v>53.325899999999997</v>
      </c>
    </row>
    <row r="203" spans="1:6" x14ac:dyDescent="0.2">
      <c r="A203" s="18" t="s">
        <v>894</v>
      </c>
      <c r="B203" s="6" t="s">
        <v>39</v>
      </c>
      <c r="C203" s="7" t="s">
        <v>40</v>
      </c>
      <c r="D203" s="8" t="s">
        <v>11</v>
      </c>
      <c r="E203" s="9">
        <v>9</v>
      </c>
      <c r="F203" s="9">
        <v>2.4866999999999999</v>
      </c>
    </row>
    <row r="204" spans="1:6" ht="22.5" x14ac:dyDescent="0.2">
      <c r="A204" s="18" t="s">
        <v>893</v>
      </c>
      <c r="B204" s="6" t="s">
        <v>48</v>
      </c>
      <c r="C204" s="7" t="s">
        <v>49</v>
      </c>
      <c r="D204" s="8" t="s">
        <v>11</v>
      </c>
      <c r="E204" s="9">
        <v>12</v>
      </c>
      <c r="F204" s="9">
        <v>3.3155999999999999</v>
      </c>
    </row>
    <row r="205" spans="1:6" x14ac:dyDescent="0.2">
      <c r="A205" s="18" t="s">
        <v>892</v>
      </c>
      <c r="B205" s="6" t="s">
        <v>82</v>
      </c>
      <c r="C205" s="7" t="s">
        <v>80</v>
      </c>
      <c r="D205" s="8" t="s">
        <v>81</v>
      </c>
      <c r="E205" s="9">
        <v>2.5</v>
      </c>
      <c r="F205" s="9">
        <v>0.69074999999999998</v>
      </c>
    </row>
    <row r="206" spans="1:6" ht="22.5" x14ac:dyDescent="0.2">
      <c r="A206" s="18" t="s">
        <v>891</v>
      </c>
      <c r="B206" s="6" t="s">
        <v>421</v>
      </c>
      <c r="C206" s="7" t="s">
        <v>422</v>
      </c>
      <c r="D206" s="8" t="s">
        <v>81</v>
      </c>
      <c r="E206" s="9">
        <v>3.6</v>
      </c>
      <c r="F206" s="9">
        <v>0.99468000000000001</v>
      </c>
    </row>
    <row r="207" spans="1:6" ht="22.5" x14ac:dyDescent="0.2">
      <c r="A207" s="17" t="s">
        <v>174</v>
      </c>
      <c r="B207" s="4" t="s">
        <v>68</v>
      </c>
      <c r="C207" s="5" t="s">
        <v>69</v>
      </c>
      <c r="D207" s="3" t="s">
        <v>58</v>
      </c>
      <c r="E207" s="87">
        <v>61.4</v>
      </c>
      <c r="F207" s="88"/>
    </row>
    <row r="208" spans="1:6" x14ac:dyDescent="0.2">
      <c r="A208" s="17" t="s">
        <v>177</v>
      </c>
      <c r="B208" s="4" t="s">
        <v>890</v>
      </c>
      <c r="C208" s="5" t="s">
        <v>889</v>
      </c>
      <c r="D208" s="3" t="s">
        <v>762</v>
      </c>
      <c r="E208" s="87">
        <v>3.552</v>
      </c>
      <c r="F208" s="88"/>
    </row>
    <row r="209" spans="1:6" x14ac:dyDescent="0.2">
      <c r="A209" s="18" t="s">
        <v>888</v>
      </c>
      <c r="B209" s="6" t="s">
        <v>5</v>
      </c>
      <c r="C209" s="7" t="s">
        <v>496</v>
      </c>
      <c r="D209" s="8" t="s">
        <v>6</v>
      </c>
      <c r="E209" s="9">
        <v>39.51</v>
      </c>
      <c r="F209" s="9">
        <v>140.33951999999999</v>
      </c>
    </row>
    <row r="210" spans="1:6" x14ac:dyDescent="0.2">
      <c r="A210" s="18" t="s">
        <v>887</v>
      </c>
      <c r="B210" s="6" t="s">
        <v>82</v>
      </c>
      <c r="C210" s="7" t="s">
        <v>80</v>
      </c>
      <c r="D210" s="8" t="s">
        <v>81</v>
      </c>
      <c r="E210" s="9">
        <v>3.5</v>
      </c>
      <c r="F210" s="9">
        <v>12.432</v>
      </c>
    </row>
    <row r="211" spans="1:6" ht="22.5" x14ac:dyDescent="0.2">
      <c r="A211" s="18" t="s">
        <v>886</v>
      </c>
      <c r="B211" s="6" t="s">
        <v>425</v>
      </c>
      <c r="C211" s="7" t="s">
        <v>426</v>
      </c>
      <c r="D211" s="8" t="s">
        <v>81</v>
      </c>
      <c r="E211" s="9">
        <v>2.04</v>
      </c>
      <c r="F211" s="9">
        <v>7.2460800000000001</v>
      </c>
    </row>
    <row r="212" spans="1:6" ht="22.5" x14ac:dyDescent="0.2">
      <c r="A212" s="17" t="s">
        <v>180</v>
      </c>
      <c r="B212" s="4" t="s">
        <v>885</v>
      </c>
      <c r="C212" s="5" t="s">
        <v>884</v>
      </c>
      <c r="D212" s="3" t="s">
        <v>762</v>
      </c>
      <c r="E212" s="87">
        <v>3.552</v>
      </c>
      <c r="F212" s="88"/>
    </row>
    <row r="213" spans="1:6" x14ac:dyDescent="0.2">
      <c r="A213" s="18" t="s">
        <v>883</v>
      </c>
      <c r="B213" s="6" t="s">
        <v>5</v>
      </c>
      <c r="C213" s="7" t="s">
        <v>496</v>
      </c>
      <c r="D213" s="8" t="s">
        <v>6</v>
      </c>
      <c r="E213" s="9">
        <v>323.01</v>
      </c>
      <c r="F213" s="9">
        <v>1147.33152</v>
      </c>
    </row>
    <row r="214" spans="1:6" x14ac:dyDescent="0.2">
      <c r="A214" s="18" t="s">
        <v>882</v>
      </c>
      <c r="B214" s="6" t="s">
        <v>31</v>
      </c>
      <c r="C214" s="7" t="s">
        <v>29</v>
      </c>
      <c r="D214" s="8" t="s">
        <v>11</v>
      </c>
      <c r="E214" s="9">
        <v>0.36</v>
      </c>
      <c r="F214" s="9">
        <v>1.2787200000000001</v>
      </c>
    </row>
    <row r="215" spans="1:6" x14ac:dyDescent="0.2">
      <c r="A215" s="18" t="s">
        <v>881</v>
      </c>
      <c r="B215" s="6" t="s">
        <v>82</v>
      </c>
      <c r="C215" s="7" t="s">
        <v>80</v>
      </c>
      <c r="D215" s="8" t="s">
        <v>81</v>
      </c>
      <c r="E215" s="9">
        <v>3.85</v>
      </c>
      <c r="F215" s="9">
        <v>13.6752</v>
      </c>
    </row>
    <row r="216" spans="1:6" ht="22.5" x14ac:dyDescent="0.2">
      <c r="A216" s="18" t="s">
        <v>880</v>
      </c>
      <c r="B216" s="6" t="s">
        <v>425</v>
      </c>
      <c r="C216" s="7" t="s">
        <v>426</v>
      </c>
      <c r="D216" s="8" t="s">
        <v>81</v>
      </c>
      <c r="E216" s="9">
        <v>2.7</v>
      </c>
      <c r="F216" s="9">
        <v>9.5904000000000007</v>
      </c>
    </row>
    <row r="217" spans="1:6" x14ac:dyDescent="0.2">
      <c r="A217" s="17" t="s">
        <v>184</v>
      </c>
      <c r="B217" s="4" t="s">
        <v>70</v>
      </c>
      <c r="C217" s="5" t="s">
        <v>71</v>
      </c>
      <c r="D217" s="3" t="s">
        <v>72</v>
      </c>
      <c r="E217" s="87">
        <v>355.2</v>
      </c>
      <c r="F217" s="88"/>
    </row>
    <row r="218" spans="1:6" ht="33.75" x14ac:dyDescent="0.2">
      <c r="A218" s="17" t="s">
        <v>187</v>
      </c>
      <c r="B218" s="4" t="s">
        <v>879</v>
      </c>
      <c r="C218" s="5" t="s">
        <v>878</v>
      </c>
      <c r="D218" s="3" t="s">
        <v>535</v>
      </c>
      <c r="E218" s="87">
        <v>0.53</v>
      </c>
      <c r="F218" s="88"/>
    </row>
    <row r="219" spans="1:6" x14ac:dyDescent="0.2">
      <c r="A219" s="18" t="s">
        <v>877</v>
      </c>
      <c r="B219" s="6" t="s">
        <v>5</v>
      </c>
      <c r="C219" s="7" t="s">
        <v>496</v>
      </c>
      <c r="D219" s="8" t="s">
        <v>6</v>
      </c>
      <c r="E219" s="9">
        <v>58.2</v>
      </c>
      <c r="F219" s="9">
        <v>30.846</v>
      </c>
    </row>
    <row r="220" spans="1:6" x14ac:dyDescent="0.2">
      <c r="A220" s="18" t="s">
        <v>876</v>
      </c>
      <c r="B220" s="6" t="s">
        <v>19</v>
      </c>
      <c r="C220" s="7" t="s">
        <v>20</v>
      </c>
      <c r="D220" s="8" t="s">
        <v>11</v>
      </c>
      <c r="E220" s="9">
        <v>4.22</v>
      </c>
      <c r="F220" s="9">
        <v>2.2366000000000001</v>
      </c>
    </row>
    <row r="221" spans="1:6" x14ac:dyDescent="0.2">
      <c r="A221" s="18" t="s">
        <v>875</v>
      </c>
      <c r="B221" s="6" t="s">
        <v>31</v>
      </c>
      <c r="C221" s="7" t="s">
        <v>29</v>
      </c>
      <c r="D221" s="8" t="s">
        <v>11</v>
      </c>
      <c r="E221" s="9">
        <v>0.06</v>
      </c>
      <c r="F221" s="9">
        <v>3.1800000000000002E-2</v>
      </c>
    </row>
    <row r="222" spans="1:6" x14ac:dyDescent="0.2">
      <c r="A222" s="18" t="s">
        <v>874</v>
      </c>
      <c r="B222" s="6" t="s">
        <v>82</v>
      </c>
      <c r="C222" s="7" t="s">
        <v>80</v>
      </c>
      <c r="D222" s="8" t="s">
        <v>81</v>
      </c>
      <c r="E222" s="9">
        <v>0.05</v>
      </c>
      <c r="F222" s="9">
        <v>2.6499999999999999E-2</v>
      </c>
    </row>
    <row r="223" spans="1:6" x14ac:dyDescent="0.2">
      <c r="A223" s="18" t="s">
        <v>873</v>
      </c>
      <c r="B223" s="6" t="s">
        <v>185</v>
      </c>
      <c r="C223" s="7" t="s">
        <v>186</v>
      </c>
      <c r="D223" s="8" t="s">
        <v>88</v>
      </c>
      <c r="E223" s="9">
        <v>1.5E-3</v>
      </c>
      <c r="F223" s="9">
        <v>7.9500000000000003E-4</v>
      </c>
    </row>
    <row r="224" spans="1:6" x14ac:dyDescent="0.2">
      <c r="A224" s="18" t="s">
        <v>872</v>
      </c>
      <c r="B224" s="6" t="s">
        <v>200</v>
      </c>
      <c r="C224" s="7" t="s">
        <v>201</v>
      </c>
      <c r="D224" s="8" t="s">
        <v>88</v>
      </c>
      <c r="E224" s="9">
        <v>3.7499999999999999E-2</v>
      </c>
      <c r="F224" s="9">
        <v>1.9875E-2</v>
      </c>
    </row>
    <row r="225" spans="1:6" x14ac:dyDescent="0.2">
      <c r="A225" s="18" t="s">
        <v>871</v>
      </c>
      <c r="B225" s="6" t="s">
        <v>291</v>
      </c>
      <c r="C225" s="7" t="s">
        <v>292</v>
      </c>
      <c r="D225" s="8" t="s">
        <v>148</v>
      </c>
      <c r="E225" s="9">
        <v>0.05</v>
      </c>
      <c r="F225" s="9">
        <v>2.6499999999999999E-2</v>
      </c>
    </row>
    <row r="226" spans="1:6" x14ac:dyDescent="0.2">
      <c r="A226" s="18" t="s">
        <v>870</v>
      </c>
      <c r="B226" s="6" t="s">
        <v>306</v>
      </c>
      <c r="C226" s="7" t="s">
        <v>307</v>
      </c>
      <c r="D226" s="8" t="s">
        <v>88</v>
      </c>
      <c r="E226" s="9">
        <v>2E-3</v>
      </c>
      <c r="F226" s="9">
        <v>1.06E-3</v>
      </c>
    </row>
    <row r="227" spans="1:6" ht="22.5" x14ac:dyDescent="0.2">
      <c r="A227" s="17" t="s">
        <v>190</v>
      </c>
      <c r="B227" s="4" t="s">
        <v>73</v>
      </c>
      <c r="C227" s="5" t="s">
        <v>74</v>
      </c>
      <c r="D227" s="3" t="s">
        <v>58</v>
      </c>
      <c r="E227" s="87">
        <v>53</v>
      </c>
      <c r="F227" s="88"/>
    </row>
    <row r="228" spans="1:6" ht="22.5" x14ac:dyDescent="0.2">
      <c r="A228" s="17" t="s">
        <v>193</v>
      </c>
      <c r="B228" s="4" t="s">
        <v>869</v>
      </c>
      <c r="C228" s="5" t="s">
        <v>868</v>
      </c>
      <c r="D228" s="3" t="s">
        <v>762</v>
      </c>
      <c r="E228" s="87">
        <v>1.988</v>
      </c>
      <c r="F228" s="88"/>
    </row>
    <row r="229" spans="1:6" ht="22.5" x14ac:dyDescent="0.2">
      <c r="A229" s="17" t="s">
        <v>196</v>
      </c>
      <c r="B229" s="4" t="s">
        <v>867</v>
      </c>
      <c r="C229" s="5" t="s">
        <v>866</v>
      </c>
      <c r="D229" s="3" t="s">
        <v>535</v>
      </c>
      <c r="E229" s="87">
        <v>1.64</v>
      </c>
      <c r="F229" s="88"/>
    </row>
    <row r="230" spans="1:6" x14ac:dyDescent="0.2">
      <c r="A230" s="18" t="s">
        <v>865</v>
      </c>
      <c r="B230" s="6" t="s">
        <v>5</v>
      </c>
      <c r="C230" s="7" t="s">
        <v>496</v>
      </c>
      <c r="D230" s="8" t="s">
        <v>6</v>
      </c>
      <c r="E230" s="9">
        <v>6.66</v>
      </c>
      <c r="F230" s="9">
        <v>10.9224</v>
      </c>
    </row>
    <row r="231" spans="1:6" x14ac:dyDescent="0.2">
      <c r="A231" s="18" t="s">
        <v>864</v>
      </c>
      <c r="B231" s="6" t="s">
        <v>9</v>
      </c>
      <c r="C231" s="7" t="s">
        <v>10</v>
      </c>
      <c r="D231" s="8" t="s">
        <v>11</v>
      </c>
      <c r="E231" s="9">
        <v>1.33</v>
      </c>
      <c r="F231" s="9">
        <v>2.1812</v>
      </c>
    </row>
    <row r="232" spans="1:6" x14ac:dyDescent="0.2">
      <c r="A232" s="18" t="s">
        <v>863</v>
      </c>
      <c r="B232" s="6" t="s">
        <v>13</v>
      </c>
      <c r="C232" s="7" t="s">
        <v>14</v>
      </c>
      <c r="D232" s="8" t="s">
        <v>11</v>
      </c>
      <c r="E232" s="9">
        <v>2.0099999999999998</v>
      </c>
      <c r="F232" s="9">
        <v>3.2964000000000002</v>
      </c>
    </row>
    <row r="233" spans="1:6" x14ac:dyDescent="0.2">
      <c r="A233" s="18" t="s">
        <v>862</v>
      </c>
      <c r="B233" s="6" t="s">
        <v>31</v>
      </c>
      <c r="C233" s="7" t="s">
        <v>29</v>
      </c>
      <c r="D233" s="8" t="s">
        <v>11</v>
      </c>
      <c r="E233" s="9">
        <v>0.03</v>
      </c>
      <c r="F233" s="9">
        <v>4.9200000000000001E-2</v>
      </c>
    </row>
    <row r="234" spans="1:6" x14ac:dyDescent="0.2">
      <c r="A234" s="18" t="s">
        <v>861</v>
      </c>
      <c r="B234" s="6" t="s">
        <v>111</v>
      </c>
      <c r="C234" s="7" t="s">
        <v>112</v>
      </c>
      <c r="D234" s="8" t="s">
        <v>63</v>
      </c>
      <c r="E234" s="9">
        <v>7</v>
      </c>
      <c r="F234" s="9">
        <v>11.48</v>
      </c>
    </row>
    <row r="235" spans="1:6" x14ac:dyDescent="0.2">
      <c r="A235" s="18" t="s">
        <v>860</v>
      </c>
      <c r="B235" s="6" t="s">
        <v>114</v>
      </c>
      <c r="C235" s="7" t="s">
        <v>115</v>
      </c>
      <c r="D235" s="8" t="s">
        <v>63</v>
      </c>
      <c r="E235" s="9">
        <v>7</v>
      </c>
      <c r="F235" s="9">
        <v>11.48</v>
      </c>
    </row>
    <row r="236" spans="1:6" x14ac:dyDescent="0.2">
      <c r="A236" s="18" t="s">
        <v>859</v>
      </c>
      <c r="B236" s="6" t="s">
        <v>117</v>
      </c>
      <c r="C236" s="7" t="s">
        <v>118</v>
      </c>
      <c r="D236" s="8" t="s">
        <v>63</v>
      </c>
      <c r="E236" s="9">
        <v>40</v>
      </c>
      <c r="F236" s="9">
        <v>65.599999999999994</v>
      </c>
    </row>
    <row r="237" spans="1:6" x14ac:dyDescent="0.2">
      <c r="A237" s="18" t="s">
        <v>858</v>
      </c>
      <c r="B237" s="6" t="s">
        <v>120</v>
      </c>
      <c r="C237" s="7" t="s">
        <v>121</v>
      </c>
      <c r="D237" s="8" t="s">
        <v>63</v>
      </c>
      <c r="E237" s="9">
        <v>16</v>
      </c>
      <c r="F237" s="9">
        <v>26.24</v>
      </c>
    </row>
    <row r="238" spans="1:6" x14ac:dyDescent="0.2">
      <c r="A238" s="18" t="s">
        <v>857</v>
      </c>
      <c r="B238" s="6" t="s">
        <v>166</v>
      </c>
      <c r="C238" s="7" t="s">
        <v>167</v>
      </c>
      <c r="D238" s="8" t="s">
        <v>144</v>
      </c>
      <c r="E238" s="9">
        <v>26.3</v>
      </c>
      <c r="F238" s="9">
        <v>43.131999999999998</v>
      </c>
    </row>
    <row r="239" spans="1:6" ht="22.5" x14ac:dyDescent="0.2">
      <c r="A239" s="18" t="s">
        <v>856</v>
      </c>
      <c r="B239" s="6" t="s">
        <v>237</v>
      </c>
      <c r="C239" s="7" t="s">
        <v>238</v>
      </c>
      <c r="D239" s="8" t="s">
        <v>63</v>
      </c>
      <c r="E239" s="9">
        <v>263</v>
      </c>
      <c r="F239" s="9">
        <v>431.32</v>
      </c>
    </row>
    <row r="240" spans="1:6" x14ac:dyDescent="0.2">
      <c r="A240" s="18" t="s">
        <v>855</v>
      </c>
      <c r="B240" s="6" t="s">
        <v>297</v>
      </c>
      <c r="C240" s="7" t="s">
        <v>298</v>
      </c>
      <c r="D240" s="8" t="s">
        <v>58</v>
      </c>
      <c r="E240" s="9">
        <v>101</v>
      </c>
      <c r="F240" s="9">
        <v>165.64</v>
      </c>
    </row>
    <row r="241" spans="1:6" ht="33.75" x14ac:dyDescent="0.2">
      <c r="A241" s="17" t="s">
        <v>199</v>
      </c>
      <c r="B241" s="4" t="s">
        <v>854</v>
      </c>
      <c r="C241" s="5" t="s">
        <v>853</v>
      </c>
      <c r="D241" s="3" t="s">
        <v>535</v>
      </c>
      <c r="E241" s="87">
        <v>2.1000000000000001E-2</v>
      </c>
      <c r="F241" s="88"/>
    </row>
    <row r="242" spans="1:6" x14ac:dyDescent="0.2">
      <c r="A242" s="18" t="s">
        <v>852</v>
      </c>
      <c r="B242" s="6" t="s">
        <v>5</v>
      </c>
      <c r="C242" s="7" t="s">
        <v>496</v>
      </c>
      <c r="D242" s="8" t="s">
        <v>6</v>
      </c>
      <c r="E242" s="9">
        <v>18.89</v>
      </c>
      <c r="F242" s="9">
        <v>0.39668999999999999</v>
      </c>
    </row>
    <row r="243" spans="1:6" x14ac:dyDescent="0.2">
      <c r="A243" s="18" t="s">
        <v>851</v>
      </c>
      <c r="B243" s="6" t="s">
        <v>9</v>
      </c>
      <c r="C243" s="7" t="s">
        <v>10</v>
      </c>
      <c r="D243" s="8" t="s">
        <v>11</v>
      </c>
      <c r="E243" s="9">
        <v>1.5</v>
      </c>
      <c r="F243" s="9">
        <v>3.15E-2</v>
      </c>
    </row>
    <row r="244" spans="1:6" x14ac:dyDescent="0.2">
      <c r="A244" s="18" t="s">
        <v>850</v>
      </c>
      <c r="B244" s="6" t="s">
        <v>13</v>
      </c>
      <c r="C244" s="7" t="s">
        <v>14</v>
      </c>
      <c r="D244" s="8" t="s">
        <v>11</v>
      </c>
      <c r="E244" s="9">
        <v>4.5999999999999996</v>
      </c>
      <c r="F244" s="9">
        <v>9.6600000000000005E-2</v>
      </c>
    </row>
    <row r="245" spans="1:6" x14ac:dyDescent="0.2">
      <c r="A245" s="18" t="s">
        <v>849</v>
      </c>
      <c r="B245" s="6" t="s">
        <v>15</v>
      </c>
      <c r="C245" s="7" t="s">
        <v>16</v>
      </c>
      <c r="D245" s="8" t="s">
        <v>17</v>
      </c>
      <c r="E245" s="9">
        <v>0.36</v>
      </c>
      <c r="F245" s="9">
        <v>7.5599999999999999E-3</v>
      </c>
    </row>
    <row r="246" spans="1:6" x14ac:dyDescent="0.2">
      <c r="A246" s="18" t="s">
        <v>848</v>
      </c>
      <c r="B246" s="6" t="s">
        <v>51</v>
      </c>
      <c r="C246" s="7" t="s">
        <v>52</v>
      </c>
      <c r="D246" s="8" t="s">
        <v>11</v>
      </c>
      <c r="E246" s="9">
        <v>3.1</v>
      </c>
      <c r="F246" s="9">
        <v>6.5100000000000005E-2</v>
      </c>
    </row>
    <row r="247" spans="1:6" ht="22.5" x14ac:dyDescent="0.2">
      <c r="A247" s="18" t="s">
        <v>847</v>
      </c>
      <c r="B247" s="6" t="s">
        <v>160</v>
      </c>
      <c r="C247" s="7" t="s">
        <v>161</v>
      </c>
      <c r="D247" s="8" t="s">
        <v>58</v>
      </c>
      <c r="E247" s="9">
        <v>105</v>
      </c>
      <c r="F247" s="9">
        <v>2.2050000000000001</v>
      </c>
    </row>
    <row r="248" spans="1:6" ht="22.5" x14ac:dyDescent="0.2">
      <c r="A248" s="18" t="s">
        <v>846</v>
      </c>
      <c r="B248" s="6" t="s">
        <v>237</v>
      </c>
      <c r="C248" s="7" t="s">
        <v>238</v>
      </c>
      <c r="D248" s="8" t="s">
        <v>63</v>
      </c>
      <c r="E248" s="9">
        <v>400</v>
      </c>
      <c r="F248" s="9">
        <v>8.4</v>
      </c>
    </row>
    <row r="249" spans="1:6" x14ac:dyDescent="0.2">
      <c r="A249" s="18" t="s">
        <v>845</v>
      </c>
      <c r="B249" s="6" t="s">
        <v>364</v>
      </c>
      <c r="C249" s="7" t="s">
        <v>139</v>
      </c>
      <c r="D249" s="8" t="s">
        <v>183</v>
      </c>
      <c r="E249" s="9">
        <v>4</v>
      </c>
      <c r="F249" s="9">
        <v>8.4000000000000005E-2</v>
      </c>
    </row>
    <row r="250" spans="1:6" x14ac:dyDescent="0.2">
      <c r="A250" s="16"/>
      <c r="B250" s="87" t="s">
        <v>844</v>
      </c>
      <c r="C250" s="89"/>
      <c r="D250" s="89"/>
      <c r="E250" s="89"/>
      <c r="F250" s="89"/>
    </row>
    <row r="251" spans="1:6" ht="33.75" x14ac:dyDescent="0.2">
      <c r="A251" s="17" t="s">
        <v>202</v>
      </c>
      <c r="B251" s="4" t="s">
        <v>843</v>
      </c>
      <c r="C251" s="5" t="s">
        <v>842</v>
      </c>
      <c r="D251" s="3" t="s">
        <v>535</v>
      </c>
      <c r="E251" s="87">
        <v>9.5</v>
      </c>
      <c r="F251" s="88"/>
    </row>
    <row r="252" spans="1:6" x14ac:dyDescent="0.2">
      <c r="A252" s="18" t="s">
        <v>841</v>
      </c>
      <c r="B252" s="6" t="s">
        <v>5</v>
      </c>
      <c r="C252" s="7" t="s">
        <v>496</v>
      </c>
      <c r="D252" s="8" t="s">
        <v>6</v>
      </c>
      <c r="E252" s="9">
        <v>37</v>
      </c>
      <c r="F252" s="9">
        <v>351.5</v>
      </c>
    </row>
    <row r="253" spans="1:6" x14ac:dyDescent="0.2">
      <c r="A253" s="18" t="s">
        <v>840</v>
      </c>
      <c r="B253" s="6" t="s">
        <v>33</v>
      </c>
      <c r="C253" s="7" t="s">
        <v>34</v>
      </c>
      <c r="D253" s="8" t="s">
        <v>11</v>
      </c>
      <c r="E253" s="9">
        <v>0.03</v>
      </c>
      <c r="F253" s="9">
        <v>0.28499999999999998</v>
      </c>
    </row>
    <row r="254" spans="1:6" x14ac:dyDescent="0.2">
      <c r="A254" s="18" t="s">
        <v>839</v>
      </c>
      <c r="B254" s="6" t="s">
        <v>146</v>
      </c>
      <c r="C254" s="7" t="s">
        <v>147</v>
      </c>
      <c r="D254" s="8" t="s">
        <v>148</v>
      </c>
      <c r="E254" s="9">
        <v>1.8</v>
      </c>
      <c r="F254" s="9">
        <v>17.100000000000001</v>
      </c>
    </row>
    <row r="255" spans="1:6" x14ac:dyDescent="0.2">
      <c r="A255" s="18" t="s">
        <v>838</v>
      </c>
      <c r="B255" s="6" t="s">
        <v>154</v>
      </c>
      <c r="C255" s="7" t="s">
        <v>155</v>
      </c>
      <c r="D255" s="8" t="s">
        <v>148</v>
      </c>
      <c r="E255" s="9">
        <v>1.3</v>
      </c>
      <c r="F255" s="9">
        <v>12.35</v>
      </c>
    </row>
    <row r="256" spans="1:6" ht="33.75" x14ac:dyDescent="0.2">
      <c r="A256" s="17" t="s">
        <v>206</v>
      </c>
      <c r="B256" s="4" t="s">
        <v>434</v>
      </c>
      <c r="C256" s="5" t="s">
        <v>435</v>
      </c>
      <c r="D256" s="3" t="s">
        <v>429</v>
      </c>
      <c r="E256" s="87">
        <v>0.55000000000000004</v>
      </c>
      <c r="F256" s="88"/>
    </row>
    <row r="257" spans="1:6" ht="33.75" x14ac:dyDescent="0.2">
      <c r="A257" s="17" t="s">
        <v>209</v>
      </c>
      <c r="B257" s="4" t="s">
        <v>436</v>
      </c>
      <c r="C257" s="5" t="s">
        <v>437</v>
      </c>
      <c r="D257" s="3" t="s">
        <v>429</v>
      </c>
      <c r="E257" s="87">
        <v>4.4999999999999998E-2</v>
      </c>
      <c r="F257" s="88"/>
    </row>
    <row r="258" spans="1:6" ht="33.75" x14ac:dyDescent="0.2">
      <c r="A258" s="17" t="s">
        <v>212</v>
      </c>
      <c r="B258" s="4" t="s">
        <v>438</v>
      </c>
      <c r="C258" s="5" t="s">
        <v>439</v>
      </c>
      <c r="D258" s="3" t="s">
        <v>429</v>
      </c>
      <c r="E258" s="87">
        <v>0.35499999999999998</v>
      </c>
      <c r="F258" s="88"/>
    </row>
    <row r="259" spans="1:6" x14ac:dyDescent="0.2">
      <c r="A259" s="17" t="s">
        <v>215</v>
      </c>
      <c r="B259" s="4" t="s">
        <v>744</v>
      </c>
      <c r="C259" s="5" t="s">
        <v>743</v>
      </c>
      <c r="D259" s="3" t="s">
        <v>140</v>
      </c>
      <c r="E259" s="87">
        <v>0.66</v>
      </c>
      <c r="F259" s="88"/>
    </row>
    <row r="260" spans="1:6" x14ac:dyDescent="0.2">
      <c r="A260" s="18" t="s">
        <v>837</v>
      </c>
      <c r="B260" s="6" t="s">
        <v>5</v>
      </c>
      <c r="C260" s="7" t="s">
        <v>496</v>
      </c>
      <c r="D260" s="8" t="s">
        <v>6</v>
      </c>
      <c r="E260" s="9">
        <v>118</v>
      </c>
      <c r="F260" s="9">
        <v>77.88</v>
      </c>
    </row>
    <row r="261" spans="1:6" x14ac:dyDescent="0.2">
      <c r="A261" s="17" t="s">
        <v>218</v>
      </c>
      <c r="B261" s="4" t="s">
        <v>408</v>
      </c>
      <c r="C261" s="5" t="s">
        <v>409</v>
      </c>
      <c r="D261" s="3" t="s">
        <v>63</v>
      </c>
      <c r="E261" s="87">
        <v>36</v>
      </c>
      <c r="F261" s="88"/>
    </row>
    <row r="262" spans="1:6" x14ac:dyDescent="0.2">
      <c r="A262" s="17" t="s">
        <v>221</v>
      </c>
      <c r="B262" s="4" t="s">
        <v>411</v>
      </c>
      <c r="C262" s="5" t="s">
        <v>412</v>
      </c>
      <c r="D262" s="3" t="s">
        <v>63</v>
      </c>
      <c r="E262" s="87">
        <v>16</v>
      </c>
      <c r="F262" s="88"/>
    </row>
    <row r="263" spans="1:6" x14ac:dyDescent="0.2">
      <c r="A263" s="17" t="s">
        <v>224</v>
      </c>
      <c r="B263" s="4" t="s">
        <v>414</v>
      </c>
      <c r="C263" s="5" t="s">
        <v>415</v>
      </c>
      <c r="D263" s="3" t="s">
        <v>63</v>
      </c>
      <c r="E263" s="87">
        <v>14</v>
      </c>
      <c r="F263" s="88"/>
    </row>
    <row r="264" spans="1:6" ht="22.5" x14ac:dyDescent="0.2">
      <c r="A264" s="17" t="s">
        <v>227</v>
      </c>
      <c r="B264" s="4" t="s">
        <v>836</v>
      </c>
      <c r="C264" s="5" t="s">
        <v>835</v>
      </c>
      <c r="D264" s="3" t="s">
        <v>140</v>
      </c>
      <c r="E264" s="87">
        <v>0.65</v>
      </c>
      <c r="F264" s="88"/>
    </row>
    <row r="265" spans="1:6" x14ac:dyDescent="0.2">
      <c r="A265" s="18" t="s">
        <v>834</v>
      </c>
      <c r="B265" s="6" t="s">
        <v>5</v>
      </c>
      <c r="C265" s="7" t="s">
        <v>496</v>
      </c>
      <c r="D265" s="8" t="s">
        <v>6</v>
      </c>
      <c r="E265" s="9">
        <v>76.099999999999994</v>
      </c>
      <c r="F265" s="9">
        <v>49.465000000000003</v>
      </c>
    </row>
    <row r="266" spans="1:6" x14ac:dyDescent="0.2">
      <c r="A266" s="18" t="s">
        <v>833</v>
      </c>
      <c r="B266" s="6" t="s">
        <v>33</v>
      </c>
      <c r="C266" s="7" t="s">
        <v>34</v>
      </c>
      <c r="D266" s="8" t="s">
        <v>11</v>
      </c>
      <c r="E266" s="9">
        <v>0.12</v>
      </c>
      <c r="F266" s="9">
        <v>7.8E-2</v>
      </c>
    </row>
    <row r="267" spans="1:6" x14ac:dyDescent="0.2">
      <c r="A267" s="18" t="s">
        <v>832</v>
      </c>
      <c r="B267" s="6" t="s">
        <v>150</v>
      </c>
      <c r="C267" s="7" t="s">
        <v>151</v>
      </c>
      <c r="D267" s="8" t="s">
        <v>152</v>
      </c>
      <c r="E267" s="9">
        <v>9.76</v>
      </c>
      <c r="F267" s="9">
        <v>6.3440000000000003</v>
      </c>
    </row>
    <row r="268" spans="1:6" x14ac:dyDescent="0.2">
      <c r="A268" s="18" t="s">
        <v>831</v>
      </c>
      <c r="B268" s="6" t="s">
        <v>157</v>
      </c>
      <c r="C268" s="7" t="s">
        <v>158</v>
      </c>
      <c r="D268" s="8" t="s">
        <v>148</v>
      </c>
      <c r="E268" s="9">
        <v>2.73</v>
      </c>
      <c r="F268" s="9">
        <v>1.7745</v>
      </c>
    </row>
    <row r="269" spans="1:6" x14ac:dyDescent="0.2">
      <c r="A269" s="17" t="s">
        <v>230</v>
      </c>
      <c r="B269" s="4" t="s">
        <v>396</v>
      </c>
      <c r="C269" s="5" t="s">
        <v>397</v>
      </c>
      <c r="D269" s="3" t="s">
        <v>63</v>
      </c>
      <c r="E269" s="87">
        <v>45</v>
      </c>
      <c r="F269" s="88"/>
    </row>
    <row r="270" spans="1:6" x14ac:dyDescent="0.2">
      <c r="A270" s="17" t="s">
        <v>233</v>
      </c>
      <c r="B270" s="4" t="s">
        <v>399</v>
      </c>
      <c r="C270" s="5" t="s">
        <v>400</v>
      </c>
      <c r="D270" s="3" t="s">
        <v>63</v>
      </c>
      <c r="E270" s="87">
        <v>20</v>
      </c>
      <c r="F270" s="88"/>
    </row>
    <row r="271" spans="1:6" ht="22.5" x14ac:dyDescent="0.2">
      <c r="A271" s="17" t="s">
        <v>236</v>
      </c>
      <c r="B271" s="4" t="s">
        <v>830</v>
      </c>
      <c r="C271" s="5" t="s">
        <v>829</v>
      </c>
      <c r="D271" s="3" t="s">
        <v>140</v>
      </c>
      <c r="E271" s="87">
        <v>0.05</v>
      </c>
      <c r="F271" s="88"/>
    </row>
    <row r="272" spans="1:6" x14ac:dyDescent="0.2">
      <c r="A272" s="18" t="s">
        <v>828</v>
      </c>
      <c r="B272" s="6" t="s">
        <v>5</v>
      </c>
      <c r="C272" s="7" t="s">
        <v>496</v>
      </c>
      <c r="D272" s="8" t="s">
        <v>6</v>
      </c>
      <c r="E272" s="9">
        <v>32.200000000000003</v>
      </c>
      <c r="F272" s="9">
        <v>1.61</v>
      </c>
    </row>
    <row r="273" spans="1:6" x14ac:dyDescent="0.2">
      <c r="A273" s="18" t="s">
        <v>827</v>
      </c>
      <c r="B273" s="6" t="s">
        <v>33</v>
      </c>
      <c r="C273" s="7" t="s">
        <v>34</v>
      </c>
      <c r="D273" s="8" t="s">
        <v>11</v>
      </c>
      <c r="E273" s="9">
        <v>0.04</v>
      </c>
      <c r="F273" s="9">
        <v>2E-3</v>
      </c>
    </row>
    <row r="274" spans="1:6" x14ac:dyDescent="0.2">
      <c r="A274" s="18" t="s">
        <v>826</v>
      </c>
      <c r="B274" s="6" t="s">
        <v>315</v>
      </c>
      <c r="C274" s="7" t="s">
        <v>316</v>
      </c>
      <c r="D274" s="8" t="s">
        <v>63</v>
      </c>
      <c r="E274" s="9">
        <v>102</v>
      </c>
      <c r="F274" s="9">
        <v>5.0999999999999996</v>
      </c>
    </row>
    <row r="275" spans="1:6" x14ac:dyDescent="0.2">
      <c r="A275" s="17" t="s">
        <v>239</v>
      </c>
      <c r="B275" s="4" t="s">
        <v>402</v>
      </c>
      <c r="C275" s="5" t="s">
        <v>403</v>
      </c>
      <c r="D275" s="3" t="s">
        <v>63</v>
      </c>
      <c r="E275" s="87">
        <v>5</v>
      </c>
      <c r="F275" s="88"/>
    </row>
    <row r="276" spans="1:6" ht="22.5" x14ac:dyDescent="0.2">
      <c r="A276" s="17" t="s">
        <v>242</v>
      </c>
      <c r="B276" s="4" t="s">
        <v>825</v>
      </c>
      <c r="C276" s="5" t="s">
        <v>824</v>
      </c>
      <c r="D276" s="3" t="s">
        <v>140</v>
      </c>
      <c r="E276" s="87">
        <v>0.12</v>
      </c>
      <c r="F276" s="88"/>
    </row>
    <row r="277" spans="1:6" x14ac:dyDescent="0.2">
      <c r="A277" s="18" t="s">
        <v>823</v>
      </c>
      <c r="B277" s="6" t="s">
        <v>5</v>
      </c>
      <c r="C277" s="7" t="s">
        <v>496</v>
      </c>
      <c r="D277" s="8" t="s">
        <v>6</v>
      </c>
      <c r="E277" s="9">
        <v>32.799999999999997</v>
      </c>
      <c r="F277" s="9">
        <v>3.9359999999999999</v>
      </c>
    </row>
    <row r="278" spans="1:6" x14ac:dyDescent="0.2">
      <c r="A278" s="18" t="s">
        <v>822</v>
      </c>
      <c r="B278" s="6" t="s">
        <v>33</v>
      </c>
      <c r="C278" s="7" t="s">
        <v>34</v>
      </c>
      <c r="D278" s="8" t="s">
        <v>11</v>
      </c>
      <c r="E278" s="9">
        <v>0.04</v>
      </c>
      <c r="F278" s="9">
        <v>4.7999999999999996E-3</v>
      </c>
    </row>
    <row r="279" spans="1:6" x14ac:dyDescent="0.2">
      <c r="A279" s="18" t="s">
        <v>821</v>
      </c>
      <c r="B279" s="6" t="s">
        <v>315</v>
      </c>
      <c r="C279" s="7" t="s">
        <v>316</v>
      </c>
      <c r="D279" s="8" t="s">
        <v>63</v>
      </c>
      <c r="E279" s="9">
        <v>102</v>
      </c>
      <c r="F279" s="9">
        <v>12.24</v>
      </c>
    </row>
    <row r="280" spans="1:6" ht="22.5" x14ac:dyDescent="0.2">
      <c r="A280" s="17" t="s">
        <v>245</v>
      </c>
      <c r="B280" s="4" t="s">
        <v>405</v>
      </c>
      <c r="C280" s="5" t="s">
        <v>406</v>
      </c>
      <c r="D280" s="3" t="s">
        <v>63</v>
      </c>
      <c r="E280" s="87">
        <v>12</v>
      </c>
      <c r="F280" s="88"/>
    </row>
    <row r="281" spans="1:6" x14ac:dyDescent="0.2">
      <c r="A281" s="16"/>
      <c r="B281" s="87" t="s">
        <v>820</v>
      </c>
      <c r="C281" s="89"/>
      <c r="D281" s="89"/>
      <c r="E281" s="89"/>
      <c r="F281" s="89"/>
    </row>
    <row r="282" spans="1:6" ht="22.5" x14ac:dyDescent="0.2">
      <c r="A282" s="17" t="s">
        <v>248</v>
      </c>
      <c r="B282" s="4" t="s">
        <v>819</v>
      </c>
      <c r="C282" s="5" t="s">
        <v>818</v>
      </c>
      <c r="D282" s="3" t="s">
        <v>800</v>
      </c>
      <c r="E282" s="87">
        <v>0.2</v>
      </c>
      <c r="F282" s="88"/>
    </row>
    <row r="283" spans="1:6" x14ac:dyDescent="0.2">
      <c r="A283" s="18" t="s">
        <v>817</v>
      </c>
      <c r="B283" s="6" t="s">
        <v>5</v>
      </c>
      <c r="C283" s="7" t="s">
        <v>496</v>
      </c>
      <c r="D283" s="8" t="s">
        <v>6</v>
      </c>
      <c r="E283" s="9">
        <v>24.64</v>
      </c>
      <c r="F283" s="9">
        <v>4.9279999999999999</v>
      </c>
    </row>
    <row r="284" spans="1:6" x14ac:dyDescent="0.2">
      <c r="A284" s="18" t="s">
        <v>816</v>
      </c>
      <c r="B284" s="6" t="s">
        <v>9</v>
      </c>
      <c r="C284" s="7" t="s">
        <v>10</v>
      </c>
      <c r="D284" s="8" t="s">
        <v>11</v>
      </c>
      <c r="E284" s="9">
        <v>0.2</v>
      </c>
      <c r="F284" s="9">
        <v>0.04</v>
      </c>
    </row>
    <row r="285" spans="1:6" x14ac:dyDescent="0.2">
      <c r="A285" s="18" t="s">
        <v>815</v>
      </c>
      <c r="B285" s="6" t="s">
        <v>31</v>
      </c>
      <c r="C285" s="7" t="s">
        <v>29</v>
      </c>
      <c r="D285" s="8" t="s">
        <v>11</v>
      </c>
      <c r="E285" s="9">
        <v>0.39</v>
      </c>
      <c r="F285" s="9">
        <v>7.8E-2</v>
      </c>
    </row>
    <row r="286" spans="1:6" x14ac:dyDescent="0.2">
      <c r="A286" s="18" t="s">
        <v>814</v>
      </c>
      <c r="B286" s="6" t="s">
        <v>142</v>
      </c>
      <c r="C286" s="7" t="s">
        <v>143</v>
      </c>
      <c r="D286" s="8" t="s">
        <v>144</v>
      </c>
      <c r="E286" s="9">
        <v>4</v>
      </c>
      <c r="F286" s="9">
        <v>0.8</v>
      </c>
    </row>
    <row r="287" spans="1:6" x14ac:dyDescent="0.2">
      <c r="A287" s="17" t="s">
        <v>251</v>
      </c>
      <c r="B287" s="4" t="s">
        <v>346</v>
      </c>
      <c r="C287" s="5" t="s">
        <v>347</v>
      </c>
      <c r="D287" s="3" t="s">
        <v>63</v>
      </c>
      <c r="E287" s="87">
        <v>2</v>
      </c>
      <c r="F287" s="88"/>
    </row>
    <row r="288" spans="1:6" x14ac:dyDescent="0.2">
      <c r="A288" s="17" t="s">
        <v>254</v>
      </c>
      <c r="B288" s="4" t="s">
        <v>243</v>
      </c>
      <c r="C288" s="5" t="s">
        <v>244</v>
      </c>
      <c r="D288" s="3" t="s">
        <v>63</v>
      </c>
      <c r="E288" s="87">
        <v>2</v>
      </c>
      <c r="F288" s="88"/>
    </row>
    <row r="289" spans="1:6" x14ac:dyDescent="0.2">
      <c r="A289" s="17" t="s">
        <v>257</v>
      </c>
      <c r="B289" s="4" t="s">
        <v>285</v>
      </c>
      <c r="C289" s="5" t="s">
        <v>286</v>
      </c>
      <c r="D289" s="3" t="s">
        <v>63</v>
      </c>
      <c r="E289" s="87">
        <v>2</v>
      </c>
      <c r="F289" s="88"/>
    </row>
    <row r="290" spans="1:6" x14ac:dyDescent="0.2">
      <c r="A290" s="17" t="s">
        <v>260</v>
      </c>
      <c r="B290" s="4" t="s">
        <v>813</v>
      </c>
      <c r="C290" s="5" t="s">
        <v>812</v>
      </c>
      <c r="D290" s="3" t="s">
        <v>800</v>
      </c>
      <c r="E290" s="87">
        <v>0.1</v>
      </c>
      <c r="F290" s="88"/>
    </row>
    <row r="291" spans="1:6" x14ac:dyDescent="0.2">
      <c r="A291" s="18" t="s">
        <v>811</v>
      </c>
      <c r="B291" s="6" t="s">
        <v>5</v>
      </c>
      <c r="C291" s="7" t="s">
        <v>496</v>
      </c>
      <c r="D291" s="8" t="s">
        <v>6</v>
      </c>
      <c r="E291" s="9">
        <v>30.25</v>
      </c>
      <c r="F291" s="9">
        <v>3.0249999999999999</v>
      </c>
    </row>
    <row r="292" spans="1:6" x14ac:dyDescent="0.2">
      <c r="A292" s="18" t="s">
        <v>810</v>
      </c>
      <c r="B292" s="6" t="s">
        <v>9</v>
      </c>
      <c r="C292" s="7" t="s">
        <v>10</v>
      </c>
      <c r="D292" s="8" t="s">
        <v>11</v>
      </c>
      <c r="E292" s="9">
        <v>0.2</v>
      </c>
      <c r="F292" s="9">
        <v>0.02</v>
      </c>
    </row>
    <row r="293" spans="1:6" x14ac:dyDescent="0.2">
      <c r="A293" s="18" t="s">
        <v>809</v>
      </c>
      <c r="B293" s="6" t="s">
        <v>142</v>
      </c>
      <c r="C293" s="7" t="s">
        <v>143</v>
      </c>
      <c r="D293" s="8" t="s">
        <v>144</v>
      </c>
      <c r="E293" s="9">
        <v>4</v>
      </c>
      <c r="F293" s="9">
        <v>0.4</v>
      </c>
    </row>
    <row r="294" spans="1:6" x14ac:dyDescent="0.2">
      <c r="A294" s="17" t="s">
        <v>263</v>
      </c>
      <c r="B294" s="4" t="s">
        <v>349</v>
      </c>
      <c r="C294" s="5" t="s">
        <v>350</v>
      </c>
      <c r="D294" s="3" t="s">
        <v>63</v>
      </c>
      <c r="E294" s="87">
        <v>1</v>
      </c>
      <c r="F294" s="88"/>
    </row>
    <row r="295" spans="1:6" x14ac:dyDescent="0.2">
      <c r="A295" s="17" t="s">
        <v>266</v>
      </c>
      <c r="B295" s="4" t="s">
        <v>243</v>
      </c>
      <c r="C295" s="5" t="s">
        <v>244</v>
      </c>
      <c r="D295" s="3" t="s">
        <v>63</v>
      </c>
      <c r="E295" s="87">
        <v>1</v>
      </c>
      <c r="F295" s="88"/>
    </row>
    <row r="296" spans="1:6" x14ac:dyDescent="0.2">
      <c r="A296" s="17" t="s">
        <v>269</v>
      </c>
      <c r="B296" s="4" t="s">
        <v>285</v>
      </c>
      <c r="C296" s="5" t="s">
        <v>286</v>
      </c>
      <c r="D296" s="3" t="s">
        <v>63</v>
      </c>
      <c r="E296" s="87">
        <v>2</v>
      </c>
      <c r="F296" s="88"/>
    </row>
    <row r="297" spans="1:6" ht="22.5" x14ac:dyDescent="0.2">
      <c r="A297" s="17" t="s">
        <v>272</v>
      </c>
      <c r="B297" s="4" t="s">
        <v>808</v>
      </c>
      <c r="C297" s="5" t="s">
        <v>807</v>
      </c>
      <c r="D297" s="3" t="s">
        <v>800</v>
      </c>
      <c r="E297" s="87">
        <v>0.2</v>
      </c>
      <c r="F297" s="88"/>
    </row>
    <row r="298" spans="1:6" x14ac:dyDescent="0.2">
      <c r="A298" s="18" t="s">
        <v>806</v>
      </c>
      <c r="B298" s="6" t="s">
        <v>5</v>
      </c>
      <c r="C298" s="7" t="s">
        <v>496</v>
      </c>
      <c r="D298" s="8" t="s">
        <v>6</v>
      </c>
      <c r="E298" s="9">
        <v>21.65</v>
      </c>
      <c r="F298" s="9">
        <v>4.33</v>
      </c>
    </row>
    <row r="299" spans="1:6" x14ac:dyDescent="0.2">
      <c r="A299" s="18" t="s">
        <v>805</v>
      </c>
      <c r="B299" s="6" t="s">
        <v>9</v>
      </c>
      <c r="C299" s="7" t="s">
        <v>10</v>
      </c>
      <c r="D299" s="8" t="s">
        <v>11</v>
      </c>
      <c r="E299" s="9">
        <v>0.2</v>
      </c>
      <c r="F299" s="9">
        <v>0.04</v>
      </c>
    </row>
    <row r="300" spans="1:6" x14ac:dyDescent="0.2">
      <c r="A300" s="18" t="s">
        <v>804</v>
      </c>
      <c r="B300" s="6" t="s">
        <v>31</v>
      </c>
      <c r="C300" s="7" t="s">
        <v>29</v>
      </c>
      <c r="D300" s="8" t="s">
        <v>11</v>
      </c>
      <c r="E300" s="9">
        <v>0.22</v>
      </c>
      <c r="F300" s="9">
        <v>4.3999999999999997E-2</v>
      </c>
    </row>
    <row r="301" spans="1:6" x14ac:dyDescent="0.2">
      <c r="A301" s="18" t="s">
        <v>803</v>
      </c>
      <c r="B301" s="6" t="s">
        <v>142</v>
      </c>
      <c r="C301" s="7" t="s">
        <v>143</v>
      </c>
      <c r="D301" s="8" t="s">
        <v>144</v>
      </c>
      <c r="E301" s="9">
        <v>4</v>
      </c>
      <c r="F301" s="9">
        <v>0.8</v>
      </c>
    </row>
    <row r="302" spans="1:6" ht="22.5" x14ac:dyDescent="0.2">
      <c r="A302" s="17" t="s">
        <v>275</v>
      </c>
      <c r="B302" s="4" t="s">
        <v>343</v>
      </c>
      <c r="C302" s="5" t="s">
        <v>344</v>
      </c>
      <c r="D302" s="3" t="s">
        <v>341</v>
      </c>
      <c r="E302" s="87">
        <v>2</v>
      </c>
      <c r="F302" s="88"/>
    </row>
    <row r="303" spans="1:6" x14ac:dyDescent="0.2">
      <c r="A303" s="17" t="s">
        <v>278</v>
      </c>
      <c r="B303" s="4" t="s">
        <v>352</v>
      </c>
      <c r="C303" s="5" t="s">
        <v>353</v>
      </c>
      <c r="D303" s="3" t="s">
        <v>63</v>
      </c>
      <c r="E303" s="87">
        <v>2</v>
      </c>
      <c r="F303" s="88"/>
    </row>
    <row r="304" spans="1:6" x14ac:dyDescent="0.2">
      <c r="A304" s="17" t="s">
        <v>281</v>
      </c>
      <c r="B304" s="4" t="s">
        <v>285</v>
      </c>
      <c r="C304" s="5" t="s">
        <v>286</v>
      </c>
      <c r="D304" s="3" t="s">
        <v>63</v>
      </c>
      <c r="E304" s="87">
        <v>2</v>
      </c>
      <c r="F304" s="88"/>
    </row>
    <row r="305" spans="1:6" ht="22.5" x14ac:dyDescent="0.2">
      <c r="A305" s="17" t="s">
        <v>284</v>
      </c>
      <c r="B305" s="4" t="s">
        <v>802</v>
      </c>
      <c r="C305" s="5" t="s">
        <v>801</v>
      </c>
      <c r="D305" s="3" t="s">
        <v>800</v>
      </c>
      <c r="E305" s="87">
        <v>0.1</v>
      </c>
      <c r="F305" s="88"/>
    </row>
    <row r="306" spans="1:6" x14ac:dyDescent="0.2">
      <c r="A306" s="18" t="s">
        <v>799</v>
      </c>
      <c r="B306" s="6" t="s">
        <v>5</v>
      </c>
      <c r="C306" s="7" t="s">
        <v>496</v>
      </c>
      <c r="D306" s="8" t="s">
        <v>6</v>
      </c>
      <c r="E306" s="9">
        <v>17.2</v>
      </c>
      <c r="F306" s="9">
        <v>1.72</v>
      </c>
    </row>
    <row r="307" spans="1:6" x14ac:dyDescent="0.2">
      <c r="A307" s="18" t="s">
        <v>798</v>
      </c>
      <c r="B307" s="6" t="s">
        <v>31</v>
      </c>
      <c r="C307" s="7" t="s">
        <v>29</v>
      </c>
      <c r="D307" s="8" t="s">
        <v>11</v>
      </c>
      <c r="E307" s="9">
        <v>0.28999999999999998</v>
      </c>
      <c r="F307" s="9">
        <v>2.9000000000000001E-2</v>
      </c>
    </row>
    <row r="308" spans="1:6" x14ac:dyDescent="0.2">
      <c r="A308" s="17" t="s">
        <v>287</v>
      </c>
      <c r="B308" s="4" t="s">
        <v>336</v>
      </c>
      <c r="C308" s="5" t="s">
        <v>337</v>
      </c>
      <c r="D308" s="3" t="s">
        <v>63</v>
      </c>
      <c r="E308" s="87">
        <v>1</v>
      </c>
      <c r="F308" s="88"/>
    </row>
    <row r="309" spans="1:6" x14ac:dyDescent="0.2">
      <c r="A309" s="17" t="s">
        <v>290</v>
      </c>
      <c r="B309" s="4" t="s">
        <v>797</v>
      </c>
      <c r="C309" s="5" t="s">
        <v>796</v>
      </c>
      <c r="D309" s="3" t="s">
        <v>152</v>
      </c>
      <c r="E309" s="87">
        <v>0.3</v>
      </c>
      <c r="F309" s="88"/>
    </row>
    <row r="310" spans="1:6" x14ac:dyDescent="0.2">
      <c r="A310" s="18" t="s">
        <v>795</v>
      </c>
      <c r="B310" s="6" t="s">
        <v>5</v>
      </c>
      <c r="C310" s="7" t="s">
        <v>496</v>
      </c>
      <c r="D310" s="8" t="s">
        <v>6</v>
      </c>
      <c r="E310" s="9">
        <v>7</v>
      </c>
      <c r="F310" s="9">
        <v>2.1</v>
      </c>
    </row>
    <row r="311" spans="1:6" x14ac:dyDescent="0.2">
      <c r="A311" s="18" t="s">
        <v>794</v>
      </c>
      <c r="B311" s="6" t="s">
        <v>9</v>
      </c>
      <c r="C311" s="7" t="s">
        <v>10</v>
      </c>
      <c r="D311" s="8" t="s">
        <v>11</v>
      </c>
      <c r="E311" s="9">
        <v>0.1</v>
      </c>
      <c r="F311" s="9">
        <v>0.03</v>
      </c>
    </row>
    <row r="312" spans="1:6" x14ac:dyDescent="0.2">
      <c r="A312" s="18" t="s">
        <v>793</v>
      </c>
      <c r="B312" s="6" t="s">
        <v>142</v>
      </c>
      <c r="C312" s="7" t="s">
        <v>143</v>
      </c>
      <c r="D312" s="8" t="s">
        <v>144</v>
      </c>
      <c r="E312" s="9">
        <v>2</v>
      </c>
      <c r="F312" s="9">
        <v>0.6</v>
      </c>
    </row>
    <row r="313" spans="1:6" x14ac:dyDescent="0.2">
      <c r="A313" s="18" t="s">
        <v>792</v>
      </c>
      <c r="B313" s="6" t="s">
        <v>249</v>
      </c>
      <c r="C313" s="7" t="s">
        <v>250</v>
      </c>
      <c r="D313" s="8" t="s">
        <v>148</v>
      </c>
      <c r="E313" s="9">
        <v>0.13</v>
      </c>
      <c r="F313" s="9">
        <v>3.9E-2</v>
      </c>
    </row>
    <row r="314" spans="1:6" x14ac:dyDescent="0.2">
      <c r="A314" s="17" t="s">
        <v>293</v>
      </c>
      <c r="B314" s="4" t="s">
        <v>339</v>
      </c>
      <c r="C314" s="5" t="s">
        <v>340</v>
      </c>
      <c r="D314" s="3" t="s">
        <v>341</v>
      </c>
      <c r="E314" s="87">
        <v>2</v>
      </c>
      <c r="F314" s="88"/>
    </row>
    <row r="315" spans="1:6" x14ac:dyDescent="0.2">
      <c r="A315" s="17" t="s">
        <v>296</v>
      </c>
      <c r="B315" s="4" t="s">
        <v>75</v>
      </c>
      <c r="C315" s="5" t="s">
        <v>76</v>
      </c>
      <c r="D315" s="3" t="s">
        <v>63</v>
      </c>
      <c r="E315" s="87">
        <v>1</v>
      </c>
      <c r="F315" s="88"/>
    </row>
    <row r="316" spans="1:6" x14ac:dyDescent="0.2">
      <c r="A316" s="17" t="s">
        <v>299</v>
      </c>
      <c r="B316" s="4" t="s">
        <v>791</v>
      </c>
      <c r="C316" s="5" t="s">
        <v>790</v>
      </c>
      <c r="D316" s="3" t="s">
        <v>63</v>
      </c>
      <c r="E316" s="87">
        <v>2</v>
      </c>
      <c r="F316" s="88"/>
    </row>
    <row r="317" spans="1:6" x14ac:dyDescent="0.2">
      <c r="A317" s="18" t="s">
        <v>789</v>
      </c>
      <c r="B317" s="6" t="s">
        <v>5</v>
      </c>
      <c r="C317" s="7" t="s">
        <v>496</v>
      </c>
      <c r="D317" s="8" t="s">
        <v>6</v>
      </c>
      <c r="E317" s="9">
        <v>14.61</v>
      </c>
      <c r="F317" s="9">
        <v>29.22</v>
      </c>
    </row>
    <row r="318" spans="1:6" x14ac:dyDescent="0.2">
      <c r="A318" s="18" t="s">
        <v>788</v>
      </c>
      <c r="B318" s="6" t="s">
        <v>31</v>
      </c>
      <c r="C318" s="7" t="s">
        <v>29</v>
      </c>
      <c r="D318" s="8" t="s">
        <v>11</v>
      </c>
      <c r="E318" s="9">
        <v>0.2</v>
      </c>
      <c r="F318" s="9">
        <v>0.4</v>
      </c>
    </row>
    <row r="319" spans="1:6" x14ac:dyDescent="0.2">
      <c r="A319" s="18" t="s">
        <v>787</v>
      </c>
      <c r="B319" s="6" t="s">
        <v>82</v>
      </c>
      <c r="C319" s="7" t="s">
        <v>80</v>
      </c>
      <c r="D319" s="8" t="s">
        <v>81</v>
      </c>
      <c r="E319" s="9">
        <v>0.9</v>
      </c>
      <c r="F319" s="9">
        <v>1.8</v>
      </c>
    </row>
    <row r="320" spans="1:6" x14ac:dyDescent="0.2">
      <c r="A320" s="18" t="s">
        <v>786</v>
      </c>
      <c r="B320" s="6" t="s">
        <v>249</v>
      </c>
      <c r="C320" s="7" t="s">
        <v>250</v>
      </c>
      <c r="D320" s="8" t="s">
        <v>148</v>
      </c>
      <c r="E320" s="9">
        <v>0.03</v>
      </c>
      <c r="F320" s="9">
        <v>0.06</v>
      </c>
    </row>
    <row r="321" spans="1:6" x14ac:dyDescent="0.2">
      <c r="A321" s="17" t="s">
        <v>302</v>
      </c>
      <c r="B321" s="4" t="s">
        <v>446</v>
      </c>
      <c r="C321" s="5" t="s">
        <v>447</v>
      </c>
      <c r="D321" s="3" t="s">
        <v>63</v>
      </c>
      <c r="E321" s="87">
        <v>2</v>
      </c>
      <c r="F321" s="88"/>
    </row>
    <row r="322" spans="1:6" ht="22.5" x14ac:dyDescent="0.2">
      <c r="A322" s="17" t="s">
        <v>305</v>
      </c>
      <c r="B322" s="4" t="s">
        <v>785</v>
      </c>
      <c r="C322" s="5" t="s">
        <v>784</v>
      </c>
      <c r="D322" s="3" t="s">
        <v>63</v>
      </c>
      <c r="E322" s="87">
        <v>2</v>
      </c>
      <c r="F322" s="88"/>
    </row>
    <row r="323" spans="1:6" x14ac:dyDescent="0.2">
      <c r="A323" s="18" t="s">
        <v>783</v>
      </c>
      <c r="B323" s="6" t="s">
        <v>5</v>
      </c>
      <c r="C323" s="7" t="s">
        <v>496</v>
      </c>
      <c r="D323" s="8" t="s">
        <v>6</v>
      </c>
      <c r="E323" s="9">
        <v>3.98</v>
      </c>
      <c r="F323" s="9">
        <v>7.96</v>
      </c>
    </row>
    <row r="324" spans="1:6" x14ac:dyDescent="0.2">
      <c r="A324" s="18" t="s">
        <v>782</v>
      </c>
      <c r="B324" s="6" t="s">
        <v>31</v>
      </c>
      <c r="C324" s="7" t="s">
        <v>29</v>
      </c>
      <c r="D324" s="8" t="s">
        <v>11</v>
      </c>
      <c r="E324" s="9">
        <v>0.04</v>
      </c>
      <c r="F324" s="9">
        <v>0.08</v>
      </c>
    </row>
    <row r="325" spans="1:6" ht="22.5" x14ac:dyDescent="0.2">
      <c r="A325" s="18" t="s">
        <v>781</v>
      </c>
      <c r="B325" s="6" t="s">
        <v>312</v>
      </c>
      <c r="C325" s="7" t="s">
        <v>313</v>
      </c>
      <c r="D325" s="8" t="s">
        <v>148</v>
      </c>
      <c r="E325" s="9">
        <v>0.08</v>
      </c>
      <c r="F325" s="9">
        <v>0.16</v>
      </c>
    </row>
    <row r="326" spans="1:6" x14ac:dyDescent="0.2">
      <c r="A326" s="17" t="s">
        <v>308</v>
      </c>
      <c r="B326" s="4" t="s">
        <v>448</v>
      </c>
      <c r="C326" s="5" t="s">
        <v>449</v>
      </c>
      <c r="D326" s="3" t="s">
        <v>63</v>
      </c>
      <c r="E326" s="87">
        <v>2</v>
      </c>
      <c r="F326" s="88"/>
    </row>
    <row r="327" spans="1:6" x14ac:dyDescent="0.2">
      <c r="A327" s="16"/>
      <c r="B327" s="87" t="s">
        <v>780</v>
      </c>
      <c r="C327" s="89"/>
      <c r="D327" s="89"/>
      <c r="E327" s="89"/>
      <c r="F327" s="89"/>
    </row>
    <row r="328" spans="1:6" x14ac:dyDescent="0.2">
      <c r="A328" s="17" t="s">
        <v>311</v>
      </c>
      <c r="B328" s="4" t="s">
        <v>779</v>
      </c>
      <c r="C328" s="5" t="s">
        <v>778</v>
      </c>
      <c r="D328" s="3" t="s">
        <v>762</v>
      </c>
      <c r="E328" s="87">
        <v>1.385</v>
      </c>
      <c r="F328" s="88"/>
    </row>
    <row r="329" spans="1:6" x14ac:dyDescent="0.2">
      <c r="A329" s="18" t="s">
        <v>777</v>
      </c>
      <c r="B329" s="6" t="s">
        <v>5</v>
      </c>
      <c r="C329" s="7" t="s">
        <v>496</v>
      </c>
      <c r="D329" s="8" t="s">
        <v>6</v>
      </c>
      <c r="E329" s="9">
        <v>20.8</v>
      </c>
      <c r="F329" s="9">
        <v>28.808</v>
      </c>
    </row>
    <row r="330" spans="1:6" ht="33.75" x14ac:dyDescent="0.2">
      <c r="A330" s="17" t="s">
        <v>314</v>
      </c>
      <c r="B330" s="4" t="s">
        <v>776</v>
      </c>
      <c r="C330" s="5" t="s">
        <v>775</v>
      </c>
      <c r="D330" s="3" t="s">
        <v>762</v>
      </c>
      <c r="E330" s="87">
        <v>0.47</v>
      </c>
      <c r="F330" s="88"/>
    </row>
    <row r="331" spans="1:6" x14ac:dyDescent="0.2">
      <c r="A331" s="18" t="s">
        <v>774</v>
      </c>
      <c r="B331" s="6" t="s">
        <v>5</v>
      </c>
      <c r="C331" s="7" t="s">
        <v>496</v>
      </c>
      <c r="D331" s="8" t="s">
        <v>6</v>
      </c>
      <c r="E331" s="9">
        <v>85.84</v>
      </c>
      <c r="F331" s="9">
        <v>40.344799999999999</v>
      </c>
    </row>
    <row r="332" spans="1:6" x14ac:dyDescent="0.2">
      <c r="A332" s="18" t="s">
        <v>773</v>
      </c>
      <c r="B332" s="6" t="s">
        <v>419</v>
      </c>
      <c r="C332" s="7" t="s">
        <v>420</v>
      </c>
      <c r="D332" s="8" t="s">
        <v>81</v>
      </c>
      <c r="E332" s="9">
        <v>1.87</v>
      </c>
      <c r="F332" s="9">
        <v>0.87890000000000001</v>
      </c>
    </row>
    <row r="333" spans="1:6" ht="22.5" x14ac:dyDescent="0.2">
      <c r="A333" s="18" t="s">
        <v>772</v>
      </c>
      <c r="B333" s="6" t="s">
        <v>129</v>
      </c>
      <c r="C333" s="7" t="s">
        <v>130</v>
      </c>
      <c r="D333" s="8" t="s">
        <v>88</v>
      </c>
      <c r="E333" s="9">
        <v>1.2E-4</v>
      </c>
      <c r="F333" s="9">
        <v>5.5999999999999999E-5</v>
      </c>
    </row>
    <row r="334" spans="1:6" ht="22.5" x14ac:dyDescent="0.2">
      <c r="A334" s="18" t="s">
        <v>771</v>
      </c>
      <c r="B334" s="6" t="s">
        <v>219</v>
      </c>
      <c r="C334" s="7" t="s">
        <v>220</v>
      </c>
      <c r="D334" s="8" t="s">
        <v>72</v>
      </c>
      <c r="E334" s="9">
        <v>5.54</v>
      </c>
      <c r="F334" s="9">
        <v>2.6038000000000001</v>
      </c>
    </row>
    <row r="335" spans="1:6" ht="45" x14ac:dyDescent="0.2">
      <c r="A335" s="17" t="s">
        <v>317</v>
      </c>
      <c r="B335" s="4" t="s">
        <v>770</v>
      </c>
      <c r="C335" s="5" t="s">
        <v>769</v>
      </c>
      <c r="D335" s="3" t="s">
        <v>762</v>
      </c>
      <c r="E335" s="87">
        <v>1.385</v>
      </c>
      <c r="F335" s="88"/>
    </row>
    <row r="336" spans="1:6" x14ac:dyDescent="0.2">
      <c r="A336" s="18" t="s">
        <v>768</v>
      </c>
      <c r="B336" s="6" t="s">
        <v>5</v>
      </c>
      <c r="C336" s="7" t="s">
        <v>496</v>
      </c>
      <c r="D336" s="8" t="s">
        <v>6</v>
      </c>
      <c r="E336" s="9">
        <v>22.14</v>
      </c>
      <c r="F336" s="9">
        <v>30.663900000000002</v>
      </c>
    </row>
    <row r="337" spans="1:6" x14ac:dyDescent="0.2">
      <c r="A337" s="18" t="s">
        <v>767</v>
      </c>
      <c r="B337" s="6" t="s">
        <v>79</v>
      </c>
      <c r="C337" s="7" t="s">
        <v>80</v>
      </c>
      <c r="D337" s="8" t="s">
        <v>81</v>
      </c>
      <c r="E337" s="9">
        <v>0.189</v>
      </c>
      <c r="F337" s="9">
        <v>0.26176500000000003</v>
      </c>
    </row>
    <row r="338" spans="1:6" x14ac:dyDescent="0.2">
      <c r="A338" s="18" t="s">
        <v>766</v>
      </c>
      <c r="B338" s="6" t="s">
        <v>86</v>
      </c>
      <c r="C338" s="7" t="s">
        <v>87</v>
      </c>
      <c r="D338" s="8" t="s">
        <v>88</v>
      </c>
      <c r="E338" s="9">
        <v>0.28799999999999998</v>
      </c>
      <c r="F338" s="9">
        <v>0.39888000000000001</v>
      </c>
    </row>
    <row r="339" spans="1:6" x14ac:dyDescent="0.2">
      <c r="A339" s="18" t="s">
        <v>765</v>
      </c>
      <c r="B339" s="6" t="s">
        <v>185</v>
      </c>
      <c r="C339" s="7" t="s">
        <v>186</v>
      </c>
      <c r="D339" s="8" t="s">
        <v>88</v>
      </c>
      <c r="E339" s="9">
        <v>3.0000000000000001E-3</v>
      </c>
      <c r="F339" s="9">
        <v>4.1549999999999998E-3</v>
      </c>
    </row>
    <row r="340" spans="1:6" ht="33.75" x14ac:dyDescent="0.2">
      <c r="A340" s="17" t="s">
        <v>320</v>
      </c>
      <c r="B340" s="4" t="s">
        <v>764</v>
      </c>
      <c r="C340" s="5" t="s">
        <v>763</v>
      </c>
      <c r="D340" s="3" t="s">
        <v>762</v>
      </c>
      <c r="E340" s="87">
        <v>1.385</v>
      </c>
      <c r="F340" s="88"/>
    </row>
    <row r="341" spans="1:6" x14ac:dyDescent="0.2">
      <c r="A341" s="18" t="s">
        <v>761</v>
      </c>
      <c r="B341" s="6" t="s">
        <v>5</v>
      </c>
      <c r="C341" s="7" t="s">
        <v>496</v>
      </c>
      <c r="D341" s="8" t="s">
        <v>6</v>
      </c>
      <c r="E341" s="9">
        <v>42.9</v>
      </c>
      <c r="F341" s="9">
        <v>59.416499999999999</v>
      </c>
    </row>
    <row r="342" spans="1:6" x14ac:dyDescent="0.2">
      <c r="A342" s="18" t="s">
        <v>760</v>
      </c>
      <c r="B342" s="6" t="s">
        <v>28</v>
      </c>
      <c r="C342" s="7" t="s">
        <v>29</v>
      </c>
      <c r="D342" s="8" t="s">
        <v>11</v>
      </c>
      <c r="E342" s="9">
        <v>0.15</v>
      </c>
      <c r="F342" s="9">
        <v>0.20774999999999999</v>
      </c>
    </row>
    <row r="343" spans="1:6" x14ac:dyDescent="0.2">
      <c r="A343" s="18" t="s">
        <v>759</v>
      </c>
      <c r="B343" s="6" t="s">
        <v>175</v>
      </c>
      <c r="C343" s="7" t="s">
        <v>176</v>
      </c>
      <c r="D343" s="8" t="s">
        <v>88</v>
      </c>
      <c r="E343" s="9">
        <v>6.3E-2</v>
      </c>
      <c r="F343" s="9">
        <v>8.7254999999999999E-2</v>
      </c>
    </row>
    <row r="344" spans="1:6" x14ac:dyDescent="0.2">
      <c r="A344" s="18" t="s">
        <v>758</v>
      </c>
      <c r="B344" s="6" t="s">
        <v>197</v>
      </c>
      <c r="C344" s="7" t="s">
        <v>198</v>
      </c>
      <c r="D344" s="8" t="s">
        <v>88</v>
      </c>
      <c r="E344" s="9">
        <v>5.0999999999999997E-2</v>
      </c>
      <c r="F344" s="9">
        <v>7.0635000000000003E-2</v>
      </c>
    </row>
    <row r="345" spans="1:6" ht="22.5" x14ac:dyDescent="0.2">
      <c r="A345" s="18" t="s">
        <v>757</v>
      </c>
      <c r="B345" s="6" t="s">
        <v>246</v>
      </c>
      <c r="C345" s="7" t="s">
        <v>247</v>
      </c>
      <c r="D345" s="8" t="s">
        <v>72</v>
      </c>
      <c r="E345" s="9">
        <v>0.84</v>
      </c>
      <c r="F345" s="9">
        <v>1.1634</v>
      </c>
    </row>
    <row r="346" spans="1:6" x14ac:dyDescent="0.2">
      <c r="A346" s="18" t="s">
        <v>756</v>
      </c>
      <c r="B346" s="6" t="s">
        <v>291</v>
      </c>
      <c r="C346" s="7" t="s">
        <v>292</v>
      </c>
      <c r="D346" s="8" t="s">
        <v>148</v>
      </c>
      <c r="E346" s="9">
        <v>0.31</v>
      </c>
      <c r="F346" s="9">
        <v>0.42935000000000001</v>
      </c>
    </row>
    <row r="347" spans="1:6" ht="22.5" x14ac:dyDescent="0.2">
      <c r="A347" s="17" t="s">
        <v>323</v>
      </c>
      <c r="B347" s="4" t="s">
        <v>755</v>
      </c>
      <c r="C347" s="5" t="s">
        <v>754</v>
      </c>
      <c r="D347" s="3" t="s">
        <v>72</v>
      </c>
      <c r="E347" s="87">
        <v>3.78</v>
      </c>
      <c r="F347" s="88"/>
    </row>
    <row r="348" spans="1:6" x14ac:dyDescent="0.2">
      <c r="A348" s="18" t="s">
        <v>753</v>
      </c>
      <c r="B348" s="6" t="s">
        <v>5</v>
      </c>
      <c r="C348" s="7" t="s">
        <v>496</v>
      </c>
      <c r="D348" s="8" t="s">
        <v>6</v>
      </c>
      <c r="E348" s="9">
        <v>3.58</v>
      </c>
      <c r="F348" s="9">
        <v>13.532400000000001</v>
      </c>
    </row>
    <row r="349" spans="1:6" x14ac:dyDescent="0.2">
      <c r="A349" s="18" t="s">
        <v>752</v>
      </c>
      <c r="B349" s="6" t="s">
        <v>751</v>
      </c>
      <c r="C349" s="7" t="s">
        <v>750</v>
      </c>
      <c r="D349" s="8" t="s">
        <v>6</v>
      </c>
      <c r="E349" s="9">
        <v>0.15</v>
      </c>
      <c r="F349" s="9">
        <v>0.56699999999999995</v>
      </c>
    </row>
    <row r="350" spans="1:6" x14ac:dyDescent="0.2">
      <c r="A350" s="18" t="s">
        <v>749</v>
      </c>
      <c r="B350" s="6" t="s">
        <v>31</v>
      </c>
      <c r="C350" s="7" t="s">
        <v>29</v>
      </c>
      <c r="D350" s="8" t="s">
        <v>11</v>
      </c>
      <c r="E350" s="9">
        <v>0.15</v>
      </c>
      <c r="F350" s="9">
        <v>0.56699999999999995</v>
      </c>
    </row>
    <row r="351" spans="1:6" x14ac:dyDescent="0.2">
      <c r="A351" s="18" t="s">
        <v>748</v>
      </c>
      <c r="B351" s="6" t="s">
        <v>51</v>
      </c>
      <c r="C351" s="7" t="s">
        <v>52</v>
      </c>
      <c r="D351" s="8" t="s">
        <v>11</v>
      </c>
      <c r="E351" s="9">
        <v>0.27</v>
      </c>
      <c r="F351" s="9">
        <v>1.0206</v>
      </c>
    </row>
    <row r="352" spans="1:6" x14ac:dyDescent="0.2">
      <c r="A352" s="18" t="s">
        <v>747</v>
      </c>
      <c r="B352" s="6" t="s">
        <v>93</v>
      </c>
      <c r="C352" s="7" t="s">
        <v>94</v>
      </c>
      <c r="D352" s="8" t="s">
        <v>63</v>
      </c>
      <c r="E352" s="9">
        <v>6</v>
      </c>
      <c r="F352" s="9">
        <v>22.68</v>
      </c>
    </row>
    <row r="353" spans="1:6" ht="33.75" x14ac:dyDescent="0.2">
      <c r="A353" s="18" t="s">
        <v>746</v>
      </c>
      <c r="B353" s="6" t="s">
        <v>387</v>
      </c>
      <c r="C353" s="7" t="s">
        <v>388</v>
      </c>
      <c r="D353" s="8" t="s">
        <v>63</v>
      </c>
      <c r="E353" s="9">
        <v>0.1</v>
      </c>
      <c r="F353" s="9">
        <v>0.378</v>
      </c>
    </row>
    <row r="354" spans="1:6" x14ac:dyDescent="0.2">
      <c r="A354" s="18" t="s">
        <v>745</v>
      </c>
      <c r="B354" s="6" t="s">
        <v>390</v>
      </c>
      <c r="C354" s="7" t="s">
        <v>391</v>
      </c>
      <c r="D354" s="8" t="s">
        <v>72</v>
      </c>
      <c r="E354" s="9">
        <v>1</v>
      </c>
      <c r="F354" s="9">
        <v>3.78</v>
      </c>
    </row>
    <row r="355" spans="1:6" x14ac:dyDescent="0.2">
      <c r="A355" s="17" t="s">
        <v>326</v>
      </c>
      <c r="B355" s="4" t="s">
        <v>744</v>
      </c>
      <c r="C355" s="5" t="s">
        <v>743</v>
      </c>
      <c r="D355" s="3" t="s">
        <v>140</v>
      </c>
      <c r="E355" s="87">
        <v>0.08</v>
      </c>
      <c r="F355" s="88"/>
    </row>
    <row r="356" spans="1:6" x14ac:dyDescent="0.2">
      <c r="A356" s="18" t="s">
        <v>742</v>
      </c>
      <c r="B356" s="6" t="s">
        <v>5</v>
      </c>
      <c r="C356" s="7" t="s">
        <v>496</v>
      </c>
      <c r="D356" s="8" t="s">
        <v>6</v>
      </c>
      <c r="E356" s="9">
        <v>118</v>
      </c>
      <c r="F356" s="9">
        <v>9.44</v>
      </c>
    </row>
    <row r="357" spans="1:6" x14ac:dyDescent="0.2">
      <c r="A357" s="17" t="s">
        <v>329</v>
      </c>
      <c r="B357" s="4" t="s">
        <v>417</v>
      </c>
      <c r="C357" s="5" t="s">
        <v>418</v>
      </c>
      <c r="D357" s="3" t="s">
        <v>63</v>
      </c>
      <c r="E357" s="87">
        <v>8</v>
      </c>
      <c r="F357" s="88"/>
    </row>
    <row r="358" spans="1:6" x14ac:dyDescent="0.2">
      <c r="A358" s="16"/>
      <c r="B358" s="87" t="s">
        <v>741</v>
      </c>
      <c r="C358" s="89"/>
      <c r="D358" s="89"/>
      <c r="E358" s="89"/>
      <c r="F358" s="89"/>
    </row>
    <row r="359" spans="1:6" x14ac:dyDescent="0.2">
      <c r="A359" s="17" t="s">
        <v>332</v>
      </c>
      <c r="B359" s="4" t="s">
        <v>740</v>
      </c>
      <c r="C359" s="5" t="s">
        <v>739</v>
      </c>
      <c r="D359" s="3" t="s">
        <v>140</v>
      </c>
      <c r="E359" s="87">
        <v>0.26</v>
      </c>
      <c r="F359" s="88"/>
    </row>
    <row r="360" spans="1:6" x14ac:dyDescent="0.2">
      <c r="A360" s="18" t="s">
        <v>738</v>
      </c>
      <c r="B360" s="6" t="s">
        <v>5</v>
      </c>
      <c r="C360" s="7" t="s">
        <v>496</v>
      </c>
      <c r="D360" s="8" t="s">
        <v>6</v>
      </c>
      <c r="E360" s="9">
        <v>43.2</v>
      </c>
      <c r="F360" s="9">
        <v>11.231999999999999</v>
      </c>
    </row>
    <row r="361" spans="1:6" x14ac:dyDescent="0.2">
      <c r="A361" s="18" t="s">
        <v>737</v>
      </c>
      <c r="B361" s="6" t="s">
        <v>9</v>
      </c>
      <c r="C361" s="7" t="s">
        <v>10</v>
      </c>
      <c r="D361" s="8" t="s">
        <v>11</v>
      </c>
      <c r="E361" s="9">
        <v>6.4</v>
      </c>
      <c r="F361" s="9">
        <v>1.6639999999999999</v>
      </c>
    </row>
    <row r="362" spans="1:6" x14ac:dyDescent="0.2">
      <c r="A362" s="18" t="s">
        <v>736</v>
      </c>
      <c r="B362" s="6" t="s">
        <v>33</v>
      </c>
      <c r="C362" s="7" t="s">
        <v>34</v>
      </c>
      <c r="D362" s="8" t="s">
        <v>11</v>
      </c>
      <c r="E362" s="9">
        <v>0.04</v>
      </c>
      <c r="F362" s="9">
        <v>1.04E-2</v>
      </c>
    </row>
    <row r="363" spans="1:6" x14ac:dyDescent="0.2">
      <c r="A363" s="18" t="s">
        <v>735</v>
      </c>
      <c r="B363" s="6" t="s">
        <v>138</v>
      </c>
      <c r="C363" s="7" t="s">
        <v>139</v>
      </c>
      <c r="D363" s="8" t="s">
        <v>140</v>
      </c>
      <c r="E363" s="9">
        <v>1.02</v>
      </c>
      <c r="F363" s="9">
        <v>0.26519999999999999</v>
      </c>
    </row>
    <row r="364" spans="1:6" x14ac:dyDescent="0.2">
      <c r="A364" s="18" t="s">
        <v>734</v>
      </c>
      <c r="B364" s="6" t="s">
        <v>225</v>
      </c>
      <c r="C364" s="7" t="s">
        <v>226</v>
      </c>
      <c r="D364" s="8" t="s">
        <v>88</v>
      </c>
      <c r="E364" s="9">
        <v>1.6000000000000001E-4</v>
      </c>
      <c r="F364" s="9">
        <v>4.1999999999999998E-5</v>
      </c>
    </row>
    <row r="365" spans="1:6" x14ac:dyDescent="0.2">
      <c r="A365" s="18" t="s">
        <v>733</v>
      </c>
      <c r="B365" s="6" t="s">
        <v>231</v>
      </c>
      <c r="C365" s="7" t="s">
        <v>232</v>
      </c>
      <c r="D365" s="8" t="s">
        <v>88</v>
      </c>
      <c r="E365" s="9">
        <v>2.9999999999999997E-4</v>
      </c>
      <c r="F365" s="9">
        <v>7.7999999999999999E-5</v>
      </c>
    </row>
    <row r="366" spans="1:6" x14ac:dyDescent="0.2">
      <c r="A366" s="18" t="s">
        <v>732</v>
      </c>
      <c r="B366" s="6" t="s">
        <v>372</v>
      </c>
      <c r="C366" s="7" t="s">
        <v>373</v>
      </c>
      <c r="D366" s="8" t="s">
        <v>140</v>
      </c>
      <c r="E366" s="9">
        <v>1.03</v>
      </c>
      <c r="F366" s="9">
        <v>0.26779999999999998</v>
      </c>
    </row>
    <row r="367" spans="1:6" ht="33.75" x14ac:dyDescent="0.2">
      <c r="A367" s="18" t="s">
        <v>731</v>
      </c>
      <c r="B367" s="6" t="s">
        <v>393</v>
      </c>
      <c r="C367" s="7" t="s">
        <v>394</v>
      </c>
      <c r="D367" s="8" t="s">
        <v>148</v>
      </c>
      <c r="E367" s="9">
        <v>0.11</v>
      </c>
      <c r="F367" s="9">
        <v>2.86E-2</v>
      </c>
    </row>
    <row r="368" spans="1:6" x14ac:dyDescent="0.2">
      <c r="A368" s="17" t="s">
        <v>335</v>
      </c>
      <c r="B368" s="4" t="s">
        <v>318</v>
      </c>
      <c r="C368" s="5" t="s">
        <v>319</v>
      </c>
      <c r="D368" s="3" t="s">
        <v>63</v>
      </c>
      <c r="E368" s="87">
        <v>26</v>
      </c>
      <c r="F368" s="88"/>
    </row>
    <row r="369" spans="1:6" x14ac:dyDescent="0.2">
      <c r="A369" s="17" t="s">
        <v>338</v>
      </c>
      <c r="B369" s="4" t="s">
        <v>321</v>
      </c>
      <c r="C369" s="5" t="s">
        <v>322</v>
      </c>
      <c r="D369" s="3" t="s">
        <v>63</v>
      </c>
      <c r="E369" s="87">
        <v>26</v>
      </c>
      <c r="F369" s="88"/>
    </row>
    <row r="370" spans="1:6" ht="22.5" x14ac:dyDescent="0.2">
      <c r="A370" s="17" t="s">
        <v>342</v>
      </c>
      <c r="B370" s="4" t="s">
        <v>730</v>
      </c>
      <c r="C370" s="5" t="s">
        <v>729</v>
      </c>
      <c r="D370" s="3" t="s">
        <v>535</v>
      </c>
      <c r="E370" s="87">
        <v>12.36</v>
      </c>
      <c r="F370" s="88"/>
    </row>
    <row r="371" spans="1:6" x14ac:dyDescent="0.2">
      <c r="A371" s="18" t="s">
        <v>728</v>
      </c>
      <c r="B371" s="6" t="s">
        <v>5</v>
      </c>
      <c r="C371" s="7" t="s">
        <v>496</v>
      </c>
      <c r="D371" s="8" t="s">
        <v>6</v>
      </c>
      <c r="E371" s="9">
        <v>42.5</v>
      </c>
      <c r="F371" s="9">
        <v>525.29999999999995</v>
      </c>
    </row>
    <row r="372" spans="1:6" x14ac:dyDescent="0.2">
      <c r="A372" s="17" t="s">
        <v>345</v>
      </c>
      <c r="B372" s="4" t="s">
        <v>442</v>
      </c>
      <c r="C372" s="5" t="s">
        <v>443</v>
      </c>
      <c r="D372" s="3" t="s">
        <v>429</v>
      </c>
      <c r="E372" s="87">
        <v>1.236</v>
      </c>
      <c r="F372" s="88"/>
    </row>
    <row r="373" spans="1:6" ht="22.5" x14ac:dyDescent="0.2">
      <c r="A373" s="17" t="s">
        <v>348</v>
      </c>
      <c r="B373" s="4" t="s">
        <v>727</v>
      </c>
      <c r="C373" s="5" t="s">
        <v>726</v>
      </c>
      <c r="D373" s="3" t="s">
        <v>676</v>
      </c>
      <c r="E373" s="87">
        <v>3.4</v>
      </c>
      <c r="F373" s="88"/>
    </row>
    <row r="374" spans="1:6" x14ac:dyDescent="0.2">
      <c r="A374" s="18" t="s">
        <v>725</v>
      </c>
      <c r="B374" s="6" t="s">
        <v>5</v>
      </c>
      <c r="C374" s="7" t="s">
        <v>496</v>
      </c>
      <c r="D374" s="8" t="s">
        <v>6</v>
      </c>
      <c r="E374" s="9">
        <v>5.0999999999999996</v>
      </c>
      <c r="F374" s="9">
        <v>17.34</v>
      </c>
    </row>
    <row r="375" spans="1:6" ht="22.5" x14ac:dyDescent="0.2">
      <c r="A375" s="17" t="s">
        <v>351</v>
      </c>
      <c r="B375" s="4" t="s">
        <v>724</v>
      </c>
      <c r="C375" s="5" t="s">
        <v>723</v>
      </c>
      <c r="D375" s="3" t="s">
        <v>722</v>
      </c>
      <c r="E375" s="87">
        <v>34</v>
      </c>
      <c r="F375" s="88"/>
    </row>
    <row r="376" spans="1:6" x14ac:dyDescent="0.2">
      <c r="A376" s="18" t="s">
        <v>721</v>
      </c>
      <c r="B376" s="6" t="s">
        <v>5</v>
      </c>
      <c r="C376" s="7" t="s">
        <v>496</v>
      </c>
      <c r="D376" s="8" t="s">
        <v>6</v>
      </c>
      <c r="E376" s="9">
        <v>0.2</v>
      </c>
      <c r="F376" s="9">
        <v>6.8</v>
      </c>
    </row>
    <row r="377" spans="1:6" ht="22.5" x14ac:dyDescent="0.2">
      <c r="A377" s="17" t="s">
        <v>354</v>
      </c>
      <c r="B377" s="4" t="s">
        <v>720</v>
      </c>
      <c r="C377" s="5" t="s">
        <v>719</v>
      </c>
      <c r="D377" s="3" t="s">
        <v>718</v>
      </c>
      <c r="E377" s="87">
        <v>34</v>
      </c>
      <c r="F377" s="88"/>
    </row>
    <row r="378" spans="1:6" x14ac:dyDescent="0.2">
      <c r="A378" s="18" t="s">
        <v>717</v>
      </c>
      <c r="B378" s="6" t="s">
        <v>5</v>
      </c>
      <c r="C378" s="7" t="s">
        <v>496</v>
      </c>
      <c r="D378" s="8" t="s">
        <v>6</v>
      </c>
      <c r="E378" s="9">
        <v>0.3</v>
      </c>
      <c r="F378" s="9">
        <v>10.199999999999999</v>
      </c>
    </row>
    <row r="379" spans="1:6" ht="45" x14ac:dyDescent="0.2">
      <c r="A379" s="17" t="s">
        <v>357</v>
      </c>
      <c r="B379" s="4" t="s">
        <v>716</v>
      </c>
      <c r="C379" s="5" t="s">
        <v>715</v>
      </c>
      <c r="D379" s="3" t="s">
        <v>701</v>
      </c>
      <c r="E379" s="87">
        <v>34</v>
      </c>
      <c r="F379" s="88"/>
    </row>
    <row r="380" spans="1:6" x14ac:dyDescent="0.2">
      <c r="A380" s="18" t="s">
        <v>714</v>
      </c>
      <c r="B380" s="6" t="s">
        <v>5</v>
      </c>
      <c r="C380" s="7" t="s">
        <v>496</v>
      </c>
      <c r="D380" s="8" t="s">
        <v>6</v>
      </c>
      <c r="E380" s="9">
        <v>2</v>
      </c>
      <c r="F380" s="9">
        <v>68</v>
      </c>
    </row>
    <row r="381" spans="1:6" ht="33.75" x14ac:dyDescent="0.2">
      <c r="A381" s="17" t="s">
        <v>360</v>
      </c>
      <c r="B381" s="4" t="s">
        <v>713</v>
      </c>
      <c r="C381" s="5" t="s">
        <v>712</v>
      </c>
      <c r="D381" s="3" t="s">
        <v>711</v>
      </c>
      <c r="E381" s="87">
        <v>34</v>
      </c>
      <c r="F381" s="88"/>
    </row>
    <row r="382" spans="1:6" x14ac:dyDescent="0.2">
      <c r="A382" s="18" t="s">
        <v>710</v>
      </c>
      <c r="B382" s="6" t="s">
        <v>5</v>
      </c>
      <c r="C382" s="7" t="s">
        <v>496</v>
      </c>
      <c r="D382" s="8" t="s">
        <v>6</v>
      </c>
      <c r="E382" s="9">
        <v>0.22</v>
      </c>
      <c r="F382" s="9">
        <v>7.48</v>
      </c>
    </row>
    <row r="383" spans="1:6" ht="22.5" x14ac:dyDescent="0.2">
      <c r="A383" s="17" t="s">
        <v>363</v>
      </c>
      <c r="B383" s="4" t="s">
        <v>703</v>
      </c>
      <c r="C383" s="5" t="s">
        <v>709</v>
      </c>
      <c r="D383" s="3" t="s">
        <v>701</v>
      </c>
      <c r="E383" s="87">
        <v>34</v>
      </c>
      <c r="F383" s="88"/>
    </row>
    <row r="384" spans="1:6" x14ac:dyDescent="0.2">
      <c r="A384" s="18" t="s">
        <v>708</v>
      </c>
      <c r="B384" s="6" t="s">
        <v>5</v>
      </c>
      <c r="C384" s="7" t="s">
        <v>496</v>
      </c>
      <c r="D384" s="8" t="s">
        <v>6</v>
      </c>
      <c r="E384" s="9">
        <v>4</v>
      </c>
      <c r="F384" s="9">
        <v>136</v>
      </c>
    </row>
    <row r="385" spans="1:6" ht="33.75" x14ac:dyDescent="0.2">
      <c r="A385" s="17" t="s">
        <v>365</v>
      </c>
      <c r="B385" s="4" t="s">
        <v>699</v>
      </c>
      <c r="C385" s="5" t="s">
        <v>698</v>
      </c>
      <c r="D385" s="3" t="s">
        <v>63</v>
      </c>
      <c r="E385" s="87">
        <v>10</v>
      </c>
      <c r="F385" s="88"/>
    </row>
    <row r="386" spans="1:6" x14ac:dyDescent="0.2">
      <c r="A386" s="18" t="s">
        <v>707</v>
      </c>
      <c r="B386" s="6" t="s">
        <v>5</v>
      </c>
      <c r="C386" s="7" t="s">
        <v>496</v>
      </c>
      <c r="D386" s="8" t="s">
        <v>6</v>
      </c>
      <c r="E386" s="9">
        <v>28</v>
      </c>
      <c r="F386" s="9">
        <v>280</v>
      </c>
    </row>
    <row r="387" spans="1:6" ht="22.5" x14ac:dyDescent="0.2">
      <c r="A387" s="17" t="s">
        <v>368</v>
      </c>
      <c r="B387" s="4" t="s">
        <v>696</v>
      </c>
      <c r="C387" s="5" t="s">
        <v>695</v>
      </c>
      <c r="D387" s="3" t="s">
        <v>63</v>
      </c>
      <c r="E387" s="87">
        <v>2</v>
      </c>
      <c r="F387" s="88"/>
    </row>
    <row r="388" spans="1:6" x14ac:dyDescent="0.2">
      <c r="A388" s="18" t="s">
        <v>706</v>
      </c>
      <c r="B388" s="6" t="s">
        <v>5</v>
      </c>
      <c r="C388" s="7" t="s">
        <v>496</v>
      </c>
      <c r="D388" s="8" t="s">
        <v>6</v>
      </c>
      <c r="E388" s="9">
        <v>11.2</v>
      </c>
      <c r="F388" s="9">
        <v>22.4</v>
      </c>
    </row>
    <row r="389" spans="1:6" x14ac:dyDescent="0.2">
      <c r="A389" s="18" t="s">
        <v>705</v>
      </c>
      <c r="B389" s="6" t="s">
        <v>31</v>
      </c>
      <c r="C389" s="7" t="s">
        <v>29</v>
      </c>
      <c r="D389" s="8" t="s">
        <v>11</v>
      </c>
      <c r="E389" s="9">
        <v>0.47</v>
      </c>
      <c r="F389" s="9">
        <v>0.94</v>
      </c>
    </row>
    <row r="390" spans="1:6" ht="22.5" x14ac:dyDescent="0.2">
      <c r="A390" s="17" t="s">
        <v>371</v>
      </c>
      <c r="B390" s="4" t="s">
        <v>692</v>
      </c>
      <c r="C390" s="5" t="s">
        <v>691</v>
      </c>
      <c r="D390" s="3" t="s">
        <v>63</v>
      </c>
      <c r="E390" s="87">
        <v>1</v>
      </c>
      <c r="F390" s="88"/>
    </row>
    <row r="391" spans="1:6" x14ac:dyDescent="0.2">
      <c r="A391" s="18" t="s">
        <v>704</v>
      </c>
      <c r="B391" s="6" t="s">
        <v>5</v>
      </c>
      <c r="C391" s="7" t="s">
        <v>496</v>
      </c>
      <c r="D391" s="8" t="s">
        <v>6</v>
      </c>
      <c r="E391" s="9">
        <v>34</v>
      </c>
      <c r="F391" s="9">
        <v>34</v>
      </c>
    </row>
    <row r="392" spans="1:6" ht="33.75" x14ac:dyDescent="0.2">
      <c r="A392" s="17" t="s">
        <v>374</v>
      </c>
      <c r="B392" s="4" t="s">
        <v>703</v>
      </c>
      <c r="C392" s="5" t="s">
        <v>702</v>
      </c>
      <c r="D392" s="3" t="s">
        <v>701</v>
      </c>
      <c r="E392" s="87">
        <v>34</v>
      </c>
      <c r="F392" s="88"/>
    </row>
    <row r="393" spans="1:6" x14ac:dyDescent="0.2">
      <c r="A393" s="18" t="s">
        <v>700</v>
      </c>
      <c r="B393" s="6" t="s">
        <v>5</v>
      </c>
      <c r="C393" s="7" t="s">
        <v>496</v>
      </c>
      <c r="D393" s="8" t="s">
        <v>6</v>
      </c>
      <c r="E393" s="9">
        <v>4</v>
      </c>
      <c r="F393" s="9">
        <v>136</v>
      </c>
    </row>
    <row r="394" spans="1:6" ht="33.75" x14ac:dyDescent="0.2">
      <c r="A394" s="17" t="s">
        <v>377</v>
      </c>
      <c r="B394" s="4" t="s">
        <v>699</v>
      </c>
      <c r="C394" s="5" t="s">
        <v>698</v>
      </c>
      <c r="D394" s="3" t="s">
        <v>63</v>
      </c>
      <c r="E394" s="87">
        <v>10</v>
      </c>
      <c r="F394" s="88"/>
    </row>
    <row r="395" spans="1:6" x14ac:dyDescent="0.2">
      <c r="A395" s="18" t="s">
        <v>697</v>
      </c>
      <c r="B395" s="6" t="s">
        <v>5</v>
      </c>
      <c r="C395" s="7" t="s">
        <v>496</v>
      </c>
      <c r="D395" s="8" t="s">
        <v>6</v>
      </c>
      <c r="E395" s="9">
        <v>28</v>
      </c>
      <c r="F395" s="9">
        <v>280</v>
      </c>
    </row>
    <row r="396" spans="1:6" ht="22.5" x14ac:dyDescent="0.2">
      <c r="A396" s="17" t="s">
        <v>380</v>
      </c>
      <c r="B396" s="4" t="s">
        <v>696</v>
      </c>
      <c r="C396" s="5" t="s">
        <v>695</v>
      </c>
      <c r="D396" s="3" t="s">
        <v>63</v>
      </c>
      <c r="E396" s="87">
        <v>2</v>
      </c>
      <c r="F396" s="88"/>
    </row>
    <row r="397" spans="1:6" x14ac:dyDescent="0.2">
      <c r="A397" s="18" t="s">
        <v>694</v>
      </c>
      <c r="B397" s="6" t="s">
        <v>5</v>
      </c>
      <c r="C397" s="7" t="s">
        <v>496</v>
      </c>
      <c r="D397" s="8" t="s">
        <v>6</v>
      </c>
      <c r="E397" s="9">
        <v>11.2</v>
      </c>
      <c r="F397" s="9">
        <v>22.4</v>
      </c>
    </row>
    <row r="398" spans="1:6" x14ac:dyDescent="0.2">
      <c r="A398" s="18" t="s">
        <v>693</v>
      </c>
      <c r="B398" s="6" t="s">
        <v>31</v>
      </c>
      <c r="C398" s="7" t="s">
        <v>29</v>
      </c>
      <c r="D398" s="8" t="s">
        <v>11</v>
      </c>
      <c r="E398" s="9">
        <v>0.47</v>
      </c>
      <c r="F398" s="9">
        <v>0.94</v>
      </c>
    </row>
    <row r="399" spans="1:6" ht="22.5" x14ac:dyDescent="0.2">
      <c r="A399" s="17" t="s">
        <v>383</v>
      </c>
      <c r="B399" s="4" t="s">
        <v>692</v>
      </c>
      <c r="C399" s="5" t="s">
        <v>691</v>
      </c>
      <c r="D399" s="3" t="s">
        <v>63</v>
      </c>
      <c r="E399" s="87">
        <v>1</v>
      </c>
      <c r="F399" s="88"/>
    </row>
    <row r="400" spans="1:6" x14ac:dyDescent="0.2">
      <c r="A400" s="18" t="s">
        <v>690</v>
      </c>
      <c r="B400" s="6" t="s">
        <v>5</v>
      </c>
      <c r="C400" s="7" t="s">
        <v>496</v>
      </c>
      <c r="D400" s="8" t="s">
        <v>6</v>
      </c>
      <c r="E400" s="9">
        <v>34</v>
      </c>
      <c r="F400" s="9">
        <v>34</v>
      </c>
    </row>
    <row r="401" spans="1:6" x14ac:dyDescent="0.2">
      <c r="A401" s="16"/>
      <c r="B401" s="87" t="s">
        <v>689</v>
      </c>
      <c r="C401" s="89"/>
      <c r="D401" s="89"/>
      <c r="E401" s="89"/>
      <c r="F401" s="89"/>
    </row>
    <row r="402" spans="1:6" ht="33.75" x14ac:dyDescent="0.2">
      <c r="A402" s="17" t="s">
        <v>386</v>
      </c>
      <c r="B402" s="4" t="s">
        <v>688</v>
      </c>
      <c r="C402" s="5" t="s">
        <v>687</v>
      </c>
      <c r="D402" s="3" t="s">
        <v>63</v>
      </c>
      <c r="E402" s="87">
        <v>2</v>
      </c>
      <c r="F402" s="88"/>
    </row>
    <row r="403" spans="1:6" x14ac:dyDescent="0.2">
      <c r="A403" s="18" t="s">
        <v>686</v>
      </c>
      <c r="B403" s="6" t="s">
        <v>5</v>
      </c>
      <c r="C403" s="7" t="s">
        <v>496</v>
      </c>
      <c r="D403" s="8" t="s">
        <v>6</v>
      </c>
      <c r="E403" s="9">
        <v>11.7</v>
      </c>
      <c r="F403" s="9">
        <v>23.4</v>
      </c>
    </row>
    <row r="404" spans="1:6" x14ac:dyDescent="0.2">
      <c r="A404" s="18" t="s">
        <v>685</v>
      </c>
      <c r="B404" s="6" t="s">
        <v>9</v>
      </c>
      <c r="C404" s="7" t="s">
        <v>10</v>
      </c>
      <c r="D404" s="8" t="s">
        <v>11</v>
      </c>
      <c r="E404" s="9">
        <v>0.16</v>
      </c>
      <c r="F404" s="9">
        <v>0.32</v>
      </c>
    </row>
    <row r="405" spans="1:6" x14ac:dyDescent="0.2">
      <c r="A405" s="18" t="s">
        <v>684</v>
      </c>
      <c r="B405" s="6" t="s">
        <v>222</v>
      </c>
      <c r="C405" s="7" t="s">
        <v>223</v>
      </c>
      <c r="D405" s="8" t="s">
        <v>148</v>
      </c>
      <c r="E405" s="9">
        <v>0.01</v>
      </c>
      <c r="F405" s="9">
        <v>0.02</v>
      </c>
    </row>
    <row r="406" spans="1:6" x14ac:dyDescent="0.2">
      <c r="A406" s="18" t="s">
        <v>683</v>
      </c>
      <c r="B406" s="6" t="s">
        <v>358</v>
      </c>
      <c r="C406" s="7" t="s">
        <v>359</v>
      </c>
      <c r="D406" s="8" t="s">
        <v>144</v>
      </c>
      <c r="E406" s="9">
        <v>0.4</v>
      </c>
      <c r="F406" s="9">
        <v>0.8</v>
      </c>
    </row>
    <row r="407" spans="1:6" ht="22.5" x14ac:dyDescent="0.2">
      <c r="A407" s="18" t="s">
        <v>682</v>
      </c>
      <c r="B407" s="6" t="s">
        <v>375</v>
      </c>
      <c r="C407" s="7" t="s">
        <v>376</v>
      </c>
      <c r="D407" s="8" t="s">
        <v>148</v>
      </c>
      <c r="E407" s="9">
        <v>0.1</v>
      </c>
      <c r="F407" s="9">
        <v>0.2</v>
      </c>
    </row>
    <row r="408" spans="1:6" x14ac:dyDescent="0.2">
      <c r="A408" s="17" t="s">
        <v>389</v>
      </c>
      <c r="B408" s="4" t="s">
        <v>450</v>
      </c>
      <c r="C408" s="5" t="s">
        <v>451</v>
      </c>
      <c r="D408" s="3" t="s">
        <v>63</v>
      </c>
      <c r="E408" s="87">
        <v>2</v>
      </c>
      <c r="F408" s="88"/>
    </row>
    <row r="409" spans="1:6" ht="22.5" x14ac:dyDescent="0.2">
      <c r="A409" s="17" t="s">
        <v>392</v>
      </c>
      <c r="B409" s="4" t="s">
        <v>681</v>
      </c>
      <c r="C409" s="5" t="s">
        <v>680</v>
      </c>
      <c r="D409" s="3" t="s">
        <v>63</v>
      </c>
      <c r="E409" s="87">
        <v>2</v>
      </c>
      <c r="F409" s="88"/>
    </row>
    <row r="410" spans="1:6" x14ac:dyDescent="0.2">
      <c r="A410" s="18" t="s">
        <v>679</v>
      </c>
      <c r="B410" s="6" t="s">
        <v>5</v>
      </c>
      <c r="C410" s="7" t="s">
        <v>496</v>
      </c>
      <c r="D410" s="8" t="s">
        <v>6</v>
      </c>
      <c r="E410" s="9">
        <v>2.06</v>
      </c>
      <c r="F410" s="9">
        <v>4.12</v>
      </c>
    </row>
    <row r="411" spans="1:6" x14ac:dyDescent="0.2">
      <c r="A411" s="17" t="s">
        <v>395</v>
      </c>
      <c r="B411" s="4" t="s">
        <v>452</v>
      </c>
      <c r="C411" s="5" t="s">
        <v>453</v>
      </c>
      <c r="D411" s="3" t="s">
        <v>63</v>
      </c>
      <c r="E411" s="87">
        <v>2</v>
      </c>
      <c r="F411" s="88"/>
    </row>
    <row r="412" spans="1:6" x14ac:dyDescent="0.2">
      <c r="A412" s="17" t="s">
        <v>398</v>
      </c>
      <c r="B412" s="4" t="s">
        <v>454</v>
      </c>
      <c r="C412" s="5" t="s">
        <v>455</v>
      </c>
      <c r="D412" s="3" t="s">
        <v>63</v>
      </c>
      <c r="E412" s="87">
        <v>2</v>
      </c>
      <c r="F412" s="88"/>
    </row>
    <row r="413" spans="1:6" ht="22.5" x14ac:dyDescent="0.2">
      <c r="A413" s="17" t="s">
        <v>401</v>
      </c>
      <c r="B413" s="4" t="s">
        <v>678</v>
      </c>
      <c r="C413" s="5" t="s">
        <v>677</v>
      </c>
      <c r="D413" s="3" t="s">
        <v>676</v>
      </c>
      <c r="E413" s="87">
        <v>0.2</v>
      </c>
      <c r="F413" s="88"/>
    </row>
    <row r="414" spans="1:6" x14ac:dyDescent="0.2">
      <c r="A414" s="18" t="s">
        <v>675</v>
      </c>
      <c r="B414" s="6" t="s">
        <v>5</v>
      </c>
      <c r="C414" s="7" t="s">
        <v>496</v>
      </c>
      <c r="D414" s="8" t="s">
        <v>6</v>
      </c>
      <c r="E414" s="9">
        <v>5</v>
      </c>
      <c r="F414" s="9">
        <v>1</v>
      </c>
    </row>
    <row r="415" spans="1:6" ht="33.75" x14ac:dyDescent="0.2">
      <c r="A415" s="17" t="s">
        <v>404</v>
      </c>
      <c r="B415" s="4" t="s">
        <v>674</v>
      </c>
      <c r="C415" s="5" t="s">
        <v>673</v>
      </c>
      <c r="D415" s="3" t="s">
        <v>535</v>
      </c>
      <c r="E415" s="87">
        <v>2.4</v>
      </c>
      <c r="F415" s="88"/>
    </row>
    <row r="416" spans="1:6" x14ac:dyDescent="0.2">
      <c r="A416" s="18" t="s">
        <v>672</v>
      </c>
      <c r="B416" s="6" t="s">
        <v>5</v>
      </c>
      <c r="C416" s="7" t="s">
        <v>496</v>
      </c>
      <c r="D416" s="8" t="s">
        <v>6</v>
      </c>
      <c r="E416" s="9">
        <v>29</v>
      </c>
      <c r="F416" s="9">
        <v>69.599999999999994</v>
      </c>
    </row>
    <row r="417" spans="1:6" x14ac:dyDescent="0.2">
      <c r="A417" s="18" t="s">
        <v>671</v>
      </c>
      <c r="B417" s="6" t="s">
        <v>9</v>
      </c>
      <c r="C417" s="7" t="s">
        <v>10</v>
      </c>
      <c r="D417" s="8" t="s">
        <v>11</v>
      </c>
      <c r="E417" s="9">
        <v>5.76</v>
      </c>
      <c r="F417" s="9">
        <v>13.824</v>
      </c>
    </row>
    <row r="418" spans="1:6" x14ac:dyDescent="0.2">
      <c r="A418" s="18" t="s">
        <v>670</v>
      </c>
      <c r="B418" s="6" t="s">
        <v>358</v>
      </c>
      <c r="C418" s="7" t="s">
        <v>359</v>
      </c>
      <c r="D418" s="8" t="s">
        <v>144</v>
      </c>
      <c r="E418" s="9">
        <v>24</v>
      </c>
      <c r="F418" s="9">
        <v>57.6</v>
      </c>
    </row>
    <row r="419" spans="1:6" x14ac:dyDescent="0.2">
      <c r="A419" s="18" t="s">
        <v>669</v>
      </c>
      <c r="B419" s="6" t="s">
        <v>381</v>
      </c>
      <c r="C419" s="7" t="s">
        <v>382</v>
      </c>
      <c r="D419" s="8" t="s">
        <v>148</v>
      </c>
      <c r="E419" s="9">
        <v>0.12</v>
      </c>
      <c r="F419" s="9">
        <v>0.28799999999999998</v>
      </c>
    </row>
    <row r="420" spans="1:6" ht="22.5" x14ac:dyDescent="0.2">
      <c r="A420" s="17" t="s">
        <v>407</v>
      </c>
      <c r="B420" s="4" t="s">
        <v>444</v>
      </c>
      <c r="C420" s="5" t="s">
        <v>445</v>
      </c>
      <c r="D420" s="3" t="s">
        <v>429</v>
      </c>
      <c r="E420" s="87">
        <v>0.24</v>
      </c>
      <c r="F420" s="88"/>
    </row>
    <row r="421" spans="1:6" x14ac:dyDescent="0.2">
      <c r="A421" s="17" t="s">
        <v>410</v>
      </c>
      <c r="B421" s="4" t="s">
        <v>668</v>
      </c>
      <c r="C421" s="5" t="s">
        <v>667</v>
      </c>
      <c r="D421" s="3" t="s">
        <v>535</v>
      </c>
      <c r="E421" s="87">
        <v>0.3</v>
      </c>
      <c r="F421" s="88"/>
    </row>
    <row r="422" spans="1:6" x14ac:dyDescent="0.2">
      <c r="A422" s="18" t="s">
        <v>666</v>
      </c>
      <c r="B422" s="6" t="s">
        <v>5</v>
      </c>
      <c r="C422" s="7" t="s">
        <v>496</v>
      </c>
      <c r="D422" s="8" t="s">
        <v>6</v>
      </c>
      <c r="E422" s="9">
        <v>18.3</v>
      </c>
      <c r="F422" s="9">
        <v>5.49</v>
      </c>
    </row>
    <row r="423" spans="1:6" x14ac:dyDescent="0.2">
      <c r="A423" s="18" t="s">
        <v>665</v>
      </c>
      <c r="B423" s="6" t="s">
        <v>33</v>
      </c>
      <c r="C423" s="7" t="s">
        <v>34</v>
      </c>
      <c r="D423" s="8" t="s">
        <v>11</v>
      </c>
      <c r="E423" s="9">
        <v>0.03</v>
      </c>
      <c r="F423" s="9">
        <v>8.9999999999999993E-3</v>
      </c>
    </row>
    <row r="424" spans="1:6" x14ac:dyDescent="0.2">
      <c r="A424" s="17" t="s">
        <v>413</v>
      </c>
      <c r="B424" s="4" t="s">
        <v>432</v>
      </c>
      <c r="C424" s="5" t="s">
        <v>433</v>
      </c>
      <c r="D424" s="3" t="s">
        <v>429</v>
      </c>
      <c r="E424" s="87">
        <v>0.03</v>
      </c>
      <c r="F424" s="88"/>
    </row>
    <row r="425" spans="1:6" ht="22.5" x14ac:dyDescent="0.2">
      <c r="A425" s="17" t="s">
        <v>416</v>
      </c>
      <c r="B425" s="4" t="s">
        <v>664</v>
      </c>
      <c r="C425" s="5" t="s">
        <v>663</v>
      </c>
      <c r="D425" s="3" t="s">
        <v>535</v>
      </c>
      <c r="E425" s="87">
        <v>3.6</v>
      </c>
      <c r="F425" s="88"/>
    </row>
    <row r="426" spans="1:6" x14ac:dyDescent="0.2">
      <c r="A426" s="18" t="s">
        <v>662</v>
      </c>
      <c r="B426" s="6" t="s">
        <v>5</v>
      </c>
      <c r="C426" s="7" t="s">
        <v>496</v>
      </c>
      <c r="D426" s="8" t="s">
        <v>6</v>
      </c>
      <c r="E426" s="9">
        <v>37.1</v>
      </c>
      <c r="F426" s="9">
        <v>133.56</v>
      </c>
    </row>
    <row r="427" spans="1:6" x14ac:dyDescent="0.2">
      <c r="A427" s="18" t="s">
        <v>661</v>
      </c>
      <c r="B427" s="6" t="s">
        <v>358</v>
      </c>
      <c r="C427" s="7" t="s">
        <v>359</v>
      </c>
      <c r="D427" s="8" t="s">
        <v>144</v>
      </c>
      <c r="E427" s="9">
        <v>36.9</v>
      </c>
      <c r="F427" s="9">
        <v>132.84</v>
      </c>
    </row>
    <row r="428" spans="1:6" x14ac:dyDescent="0.2">
      <c r="A428" s="17" t="s">
        <v>660</v>
      </c>
      <c r="B428" s="4" t="s">
        <v>430</v>
      </c>
      <c r="C428" s="5" t="s">
        <v>431</v>
      </c>
      <c r="D428" s="3" t="s">
        <v>429</v>
      </c>
      <c r="E428" s="87">
        <v>0.31</v>
      </c>
      <c r="F428" s="88"/>
    </row>
    <row r="429" spans="1:6" x14ac:dyDescent="0.2">
      <c r="A429" s="17" t="s">
        <v>659</v>
      </c>
      <c r="B429" s="4" t="s">
        <v>427</v>
      </c>
      <c r="C429" s="5" t="s">
        <v>428</v>
      </c>
      <c r="D429" s="3" t="s">
        <v>429</v>
      </c>
      <c r="E429" s="87">
        <v>0.05</v>
      </c>
      <c r="F429" s="88"/>
    </row>
    <row r="430" spans="1:6" x14ac:dyDescent="0.2">
      <c r="A430" s="17" t="s">
        <v>658</v>
      </c>
      <c r="B430" s="4" t="s">
        <v>627</v>
      </c>
      <c r="C430" s="5" t="s">
        <v>657</v>
      </c>
      <c r="D430" s="3" t="s">
        <v>63</v>
      </c>
      <c r="E430" s="87">
        <v>29</v>
      </c>
      <c r="F430" s="88"/>
    </row>
    <row r="431" spans="1:6" x14ac:dyDescent="0.2">
      <c r="A431" s="18" t="s">
        <v>656</v>
      </c>
      <c r="B431" s="6" t="s">
        <v>5</v>
      </c>
      <c r="C431" s="7" t="s">
        <v>496</v>
      </c>
      <c r="D431" s="8" t="s">
        <v>6</v>
      </c>
      <c r="E431" s="9">
        <v>3.6</v>
      </c>
      <c r="F431" s="9">
        <v>104.4</v>
      </c>
    </row>
    <row r="432" spans="1:6" x14ac:dyDescent="0.2">
      <c r="A432" s="18" t="s">
        <v>655</v>
      </c>
      <c r="B432" s="6" t="s">
        <v>9</v>
      </c>
      <c r="C432" s="7" t="s">
        <v>10</v>
      </c>
      <c r="D432" s="8" t="s">
        <v>11</v>
      </c>
      <c r="E432" s="9">
        <v>0.09</v>
      </c>
      <c r="F432" s="9">
        <v>2.61</v>
      </c>
    </row>
    <row r="433" spans="1:6" x14ac:dyDescent="0.2">
      <c r="A433" s="18" t="s">
        <v>654</v>
      </c>
      <c r="B433" s="6" t="s">
        <v>222</v>
      </c>
      <c r="C433" s="7" t="s">
        <v>223</v>
      </c>
      <c r="D433" s="8" t="s">
        <v>148</v>
      </c>
      <c r="E433" s="9">
        <v>5.9999999999999995E-4</v>
      </c>
      <c r="F433" s="9">
        <v>1.7399999999999999E-2</v>
      </c>
    </row>
    <row r="434" spans="1:6" x14ac:dyDescent="0.2">
      <c r="A434" s="18" t="s">
        <v>653</v>
      </c>
      <c r="B434" s="6" t="s">
        <v>358</v>
      </c>
      <c r="C434" s="7" t="s">
        <v>359</v>
      </c>
      <c r="D434" s="8" t="s">
        <v>144</v>
      </c>
      <c r="E434" s="9">
        <v>0.2</v>
      </c>
      <c r="F434" s="9">
        <v>5.8</v>
      </c>
    </row>
    <row r="435" spans="1:6" ht="22.5" x14ac:dyDescent="0.2">
      <c r="A435" s="18" t="s">
        <v>652</v>
      </c>
      <c r="B435" s="6" t="s">
        <v>375</v>
      </c>
      <c r="C435" s="7" t="s">
        <v>376</v>
      </c>
      <c r="D435" s="8" t="s">
        <v>148</v>
      </c>
      <c r="E435" s="9">
        <v>6.0000000000000001E-3</v>
      </c>
      <c r="F435" s="9">
        <v>0.17399999999999999</v>
      </c>
    </row>
    <row r="436" spans="1:6" x14ac:dyDescent="0.2">
      <c r="A436" s="17" t="s">
        <v>651</v>
      </c>
      <c r="B436" s="4" t="s">
        <v>456</v>
      </c>
      <c r="C436" s="5" t="s">
        <v>457</v>
      </c>
      <c r="D436" s="3" t="s">
        <v>63</v>
      </c>
      <c r="E436" s="87">
        <v>16</v>
      </c>
      <c r="F436" s="88"/>
    </row>
    <row r="437" spans="1:6" x14ac:dyDescent="0.2">
      <c r="A437" s="17" t="s">
        <v>650</v>
      </c>
      <c r="B437" s="4" t="s">
        <v>458</v>
      </c>
      <c r="C437" s="5" t="s">
        <v>459</v>
      </c>
      <c r="D437" s="3" t="s">
        <v>63</v>
      </c>
      <c r="E437" s="87">
        <v>12</v>
      </c>
      <c r="F437" s="88"/>
    </row>
    <row r="438" spans="1:6" x14ac:dyDescent="0.2">
      <c r="A438" s="17" t="s">
        <v>649</v>
      </c>
      <c r="B438" s="4" t="s">
        <v>460</v>
      </c>
      <c r="C438" s="5" t="s">
        <v>461</v>
      </c>
      <c r="D438" s="3" t="s">
        <v>63</v>
      </c>
      <c r="E438" s="87">
        <v>1</v>
      </c>
      <c r="F438" s="88"/>
    </row>
    <row r="439" spans="1:6" x14ac:dyDescent="0.2">
      <c r="A439" s="17" t="s">
        <v>648</v>
      </c>
      <c r="B439" s="4" t="s">
        <v>647</v>
      </c>
      <c r="C439" s="5" t="s">
        <v>646</v>
      </c>
      <c r="D439" s="3" t="s">
        <v>63</v>
      </c>
      <c r="E439" s="87">
        <v>2</v>
      </c>
      <c r="F439" s="88"/>
    </row>
    <row r="440" spans="1:6" x14ac:dyDescent="0.2">
      <c r="A440" s="18" t="s">
        <v>645</v>
      </c>
      <c r="B440" s="6" t="s">
        <v>5</v>
      </c>
      <c r="C440" s="7" t="s">
        <v>496</v>
      </c>
      <c r="D440" s="8" t="s">
        <v>6</v>
      </c>
      <c r="E440" s="9">
        <v>0.84</v>
      </c>
      <c r="F440" s="9">
        <v>1.68</v>
      </c>
    </row>
    <row r="441" spans="1:6" x14ac:dyDescent="0.2">
      <c r="A441" s="18" t="s">
        <v>644</v>
      </c>
      <c r="B441" s="6" t="s">
        <v>194</v>
      </c>
      <c r="C441" s="7" t="s">
        <v>195</v>
      </c>
      <c r="D441" s="8" t="s">
        <v>148</v>
      </c>
      <c r="E441" s="9">
        <v>0.01</v>
      </c>
      <c r="F441" s="9">
        <v>0.02</v>
      </c>
    </row>
    <row r="442" spans="1:6" ht="22.5" x14ac:dyDescent="0.2">
      <c r="A442" s="18" t="s">
        <v>643</v>
      </c>
      <c r="B442" s="6" t="s">
        <v>213</v>
      </c>
      <c r="C442" s="7" t="s">
        <v>214</v>
      </c>
      <c r="D442" s="8" t="s">
        <v>88</v>
      </c>
      <c r="E442" s="9">
        <v>5.0000000000000002E-5</v>
      </c>
      <c r="F442" s="9">
        <v>1E-4</v>
      </c>
    </row>
    <row r="443" spans="1:6" x14ac:dyDescent="0.2">
      <c r="A443" s="18" t="s">
        <v>642</v>
      </c>
      <c r="B443" s="6" t="s">
        <v>222</v>
      </c>
      <c r="C443" s="7" t="s">
        <v>223</v>
      </c>
      <c r="D443" s="8" t="s">
        <v>148</v>
      </c>
      <c r="E443" s="9">
        <v>2.0000000000000001E-4</v>
      </c>
      <c r="F443" s="9">
        <v>4.0000000000000002E-4</v>
      </c>
    </row>
    <row r="444" spans="1:6" x14ac:dyDescent="0.2">
      <c r="A444" s="18" t="s">
        <v>641</v>
      </c>
      <c r="B444" s="6" t="s">
        <v>234</v>
      </c>
      <c r="C444" s="7" t="s">
        <v>235</v>
      </c>
      <c r="D444" s="8" t="s">
        <v>88</v>
      </c>
      <c r="E444" s="9">
        <v>5.0000000000000002E-5</v>
      </c>
      <c r="F444" s="9">
        <v>1E-4</v>
      </c>
    </row>
    <row r="445" spans="1:6" ht="22.5" x14ac:dyDescent="0.2">
      <c r="A445" s="18" t="s">
        <v>640</v>
      </c>
      <c r="B445" s="6" t="s">
        <v>375</v>
      </c>
      <c r="C445" s="7" t="s">
        <v>376</v>
      </c>
      <c r="D445" s="8" t="s">
        <v>148</v>
      </c>
      <c r="E445" s="9">
        <v>2E-3</v>
      </c>
      <c r="F445" s="9">
        <v>4.0000000000000001E-3</v>
      </c>
    </row>
    <row r="446" spans="1:6" x14ac:dyDescent="0.2">
      <c r="A446" s="18" t="s">
        <v>639</v>
      </c>
      <c r="B446" s="6" t="s">
        <v>381</v>
      </c>
      <c r="C446" s="7" t="s">
        <v>382</v>
      </c>
      <c r="D446" s="8" t="s">
        <v>148</v>
      </c>
      <c r="E446" s="9">
        <v>1.42E-3</v>
      </c>
      <c r="F446" s="9">
        <v>2.8400000000000001E-3</v>
      </c>
    </row>
    <row r="447" spans="1:6" x14ac:dyDescent="0.2">
      <c r="A447" s="17" t="s">
        <v>638</v>
      </c>
      <c r="B447" s="4" t="s">
        <v>462</v>
      </c>
      <c r="C447" s="5" t="s">
        <v>463</v>
      </c>
      <c r="D447" s="3" t="s">
        <v>63</v>
      </c>
      <c r="E447" s="87">
        <v>2</v>
      </c>
      <c r="F447" s="88"/>
    </row>
    <row r="448" spans="1:6" x14ac:dyDescent="0.2">
      <c r="A448" s="17" t="s">
        <v>637</v>
      </c>
      <c r="B448" s="4" t="s">
        <v>636</v>
      </c>
      <c r="C448" s="5" t="s">
        <v>635</v>
      </c>
      <c r="D448" s="3" t="s">
        <v>63</v>
      </c>
      <c r="E448" s="87">
        <v>28</v>
      </c>
      <c r="F448" s="88"/>
    </row>
    <row r="449" spans="1:6" x14ac:dyDescent="0.2">
      <c r="A449" s="18" t="s">
        <v>634</v>
      </c>
      <c r="B449" s="6" t="s">
        <v>5</v>
      </c>
      <c r="C449" s="7" t="s">
        <v>496</v>
      </c>
      <c r="D449" s="8" t="s">
        <v>6</v>
      </c>
      <c r="E449" s="9">
        <v>1.68</v>
      </c>
      <c r="F449" s="9">
        <v>47.04</v>
      </c>
    </row>
    <row r="450" spans="1:6" x14ac:dyDescent="0.2">
      <c r="A450" s="18" t="s">
        <v>633</v>
      </c>
      <c r="B450" s="6" t="s">
        <v>9</v>
      </c>
      <c r="C450" s="7" t="s">
        <v>10</v>
      </c>
      <c r="D450" s="8" t="s">
        <v>11</v>
      </c>
      <c r="E450" s="9">
        <v>0.16</v>
      </c>
      <c r="F450" s="9">
        <v>4.4800000000000004</v>
      </c>
    </row>
    <row r="451" spans="1:6" x14ac:dyDescent="0.2">
      <c r="A451" s="18" t="s">
        <v>632</v>
      </c>
      <c r="B451" s="6" t="s">
        <v>222</v>
      </c>
      <c r="C451" s="7" t="s">
        <v>223</v>
      </c>
      <c r="D451" s="8" t="s">
        <v>148</v>
      </c>
      <c r="E451" s="9">
        <v>5.0000000000000001E-4</v>
      </c>
      <c r="F451" s="9">
        <v>1.4E-2</v>
      </c>
    </row>
    <row r="452" spans="1:6" x14ac:dyDescent="0.2">
      <c r="A452" s="18" t="s">
        <v>631</v>
      </c>
      <c r="B452" s="6" t="s">
        <v>358</v>
      </c>
      <c r="C452" s="7" t="s">
        <v>359</v>
      </c>
      <c r="D452" s="8" t="s">
        <v>144</v>
      </c>
      <c r="E452" s="9">
        <v>0.25</v>
      </c>
      <c r="F452" s="9">
        <v>7</v>
      </c>
    </row>
    <row r="453" spans="1:6" ht="22.5" x14ac:dyDescent="0.2">
      <c r="A453" s="18" t="s">
        <v>630</v>
      </c>
      <c r="B453" s="6" t="s">
        <v>375</v>
      </c>
      <c r="C453" s="7" t="s">
        <v>376</v>
      </c>
      <c r="D453" s="8" t="s">
        <v>148</v>
      </c>
      <c r="E453" s="9">
        <v>5.0000000000000001E-3</v>
      </c>
      <c r="F453" s="9">
        <v>0.14000000000000001</v>
      </c>
    </row>
    <row r="454" spans="1:6" x14ac:dyDescent="0.2">
      <c r="A454" s="17" t="s">
        <v>629</v>
      </c>
      <c r="B454" s="4" t="s">
        <v>464</v>
      </c>
      <c r="C454" s="5" t="s">
        <v>465</v>
      </c>
      <c r="D454" s="3" t="s">
        <v>63</v>
      </c>
      <c r="E454" s="87">
        <v>28</v>
      </c>
      <c r="F454" s="88"/>
    </row>
    <row r="455" spans="1:6" x14ac:dyDescent="0.2">
      <c r="A455" s="17" t="s">
        <v>628</v>
      </c>
      <c r="B455" s="4" t="s">
        <v>627</v>
      </c>
      <c r="C455" s="5" t="s">
        <v>626</v>
      </c>
      <c r="D455" s="3" t="s">
        <v>63</v>
      </c>
      <c r="E455" s="87">
        <v>2</v>
      </c>
      <c r="F455" s="88"/>
    </row>
    <row r="456" spans="1:6" x14ac:dyDescent="0.2">
      <c r="A456" s="18" t="s">
        <v>625</v>
      </c>
      <c r="B456" s="6" t="s">
        <v>5</v>
      </c>
      <c r="C456" s="7" t="s">
        <v>496</v>
      </c>
      <c r="D456" s="8" t="s">
        <v>6</v>
      </c>
      <c r="E456" s="9">
        <v>3.6</v>
      </c>
      <c r="F456" s="9">
        <v>7.2</v>
      </c>
    </row>
    <row r="457" spans="1:6" x14ac:dyDescent="0.2">
      <c r="A457" s="18" t="s">
        <v>624</v>
      </c>
      <c r="B457" s="6" t="s">
        <v>9</v>
      </c>
      <c r="C457" s="7" t="s">
        <v>10</v>
      </c>
      <c r="D457" s="8" t="s">
        <v>11</v>
      </c>
      <c r="E457" s="9">
        <v>0.09</v>
      </c>
      <c r="F457" s="9">
        <v>0.18</v>
      </c>
    </row>
    <row r="458" spans="1:6" x14ac:dyDescent="0.2">
      <c r="A458" s="18" t="s">
        <v>623</v>
      </c>
      <c r="B458" s="6" t="s">
        <v>163</v>
      </c>
      <c r="C458" s="7" t="s">
        <v>164</v>
      </c>
      <c r="D458" s="8" t="s">
        <v>88</v>
      </c>
      <c r="E458" s="9">
        <v>2.0000000000000002E-5</v>
      </c>
      <c r="F458" s="9">
        <v>4.0000000000000003E-5</v>
      </c>
    </row>
    <row r="459" spans="1:6" x14ac:dyDescent="0.2">
      <c r="A459" s="18" t="s">
        <v>622</v>
      </c>
      <c r="B459" s="6" t="s">
        <v>222</v>
      </c>
      <c r="C459" s="7" t="s">
        <v>223</v>
      </c>
      <c r="D459" s="8" t="s">
        <v>148</v>
      </c>
      <c r="E459" s="9">
        <v>5.9999999999999995E-4</v>
      </c>
      <c r="F459" s="9">
        <v>1.1999999999999999E-3</v>
      </c>
    </row>
    <row r="460" spans="1:6" x14ac:dyDescent="0.2">
      <c r="A460" s="18" t="s">
        <v>621</v>
      </c>
      <c r="B460" s="6" t="s">
        <v>358</v>
      </c>
      <c r="C460" s="7" t="s">
        <v>359</v>
      </c>
      <c r="D460" s="8" t="s">
        <v>144</v>
      </c>
      <c r="E460" s="9">
        <v>0.2</v>
      </c>
      <c r="F460" s="9">
        <v>0.4</v>
      </c>
    </row>
    <row r="461" spans="1:6" ht="22.5" x14ac:dyDescent="0.2">
      <c r="A461" s="18" t="s">
        <v>620</v>
      </c>
      <c r="B461" s="6" t="s">
        <v>375</v>
      </c>
      <c r="C461" s="7" t="s">
        <v>376</v>
      </c>
      <c r="D461" s="8" t="s">
        <v>148</v>
      </c>
      <c r="E461" s="9">
        <v>6.0000000000000001E-3</v>
      </c>
      <c r="F461" s="9">
        <v>1.2E-2</v>
      </c>
    </row>
    <row r="462" spans="1:6" x14ac:dyDescent="0.2">
      <c r="A462" s="17" t="s">
        <v>619</v>
      </c>
      <c r="B462" s="4" t="s">
        <v>466</v>
      </c>
      <c r="C462" s="5" t="s">
        <v>467</v>
      </c>
      <c r="D462" s="3" t="s">
        <v>63</v>
      </c>
      <c r="E462" s="87">
        <v>2</v>
      </c>
      <c r="F462" s="88"/>
    </row>
    <row r="463" spans="1:6" ht="22.5" x14ac:dyDescent="0.2">
      <c r="A463" s="17" t="s">
        <v>618</v>
      </c>
      <c r="B463" s="4" t="s">
        <v>617</v>
      </c>
      <c r="C463" s="5" t="s">
        <v>616</v>
      </c>
      <c r="D463" s="3" t="s">
        <v>63</v>
      </c>
      <c r="E463" s="87">
        <v>25</v>
      </c>
      <c r="F463" s="88"/>
    </row>
    <row r="464" spans="1:6" x14ac:dyDescent="0.2">
      <c r="A464" s="18" t="s">
        <v>615</v>
      </c>
      <c r="B464" s="6" t="s">
        <v>5</v>
      </c>
      <c r="C464" s="7" t="s">
        <v>496</v>
      </c>
      <c r="D464" s="8" t="s">
        <v>6</v>
      </c>
      <c r="E464" s="9">
        <v>0.84</v>
      </c>
      <c r="F464" s="9">
        <v>21</v>
      </c>
    </row>
    <row r="465" spans="1:6" x14ac:dyDescent="0.2">
      <c r="A465" s="18" t="s">
        <v>614</v>
      </c>
      <c r="B465" s="6" t="s">
        <v>194</v>
      </c>
      <c r="C465" s="7" t="s">
        <v>195</v>
      </c>
      <c r="D465" s="8" t="s">
        <v>148</v>
      </c>
      <c r="E465" s="9">
        <v>0.01</v>
      </c>
      <c r="F465" s="9">
        <v>0.25</v>
      </c>
    </row>
    <row r="466" spans="1:6" x14ac:dyDescent="0.2">
      <c r="A466" s="18" t="s">
        <v>613</v>
      </c>
      <c r="B466" s="6" t="s">
        <v>222</v>
      </c>
      <c r="C466" s="7" t="s">
        <v>223</v>
      </c>
      <c r="D466" s="8" t="s">
        <v>148</v>
      </c>
      <c r="E466" s="9">
        <v>2.0000000000000001E-4</v>
      </c>
      <c r="F466" s="9">
        <v>5.0000000000000001E-3</v>
      </c>
    </row>
    <row r="467" spans="1:6" x14ac:dyDescent="0.2">
      <c r="A467" s="18" t="s">
        <v>612</v>
      </c>
      <c r="B467" s="6" t="s">
        <v>234</v>
      </c>
      <c r="C467" s="7" t="s">
        <v>235</v>
      </c>
      <c r="D467" s="8" t="s">
        <v>88</v>
      </c>
      <c r="E467" s="9">
        <v>1E-4</v>
      </c>
      <c r="F467" s="9">
        <v>2.5000000000000001E-3</v>
      </c>
    </row>
    <row r="468" spans="1:6" ht="22.5" x14ac:dyDescent="0.2">
      <c r="A468" s="18" t="s">
        <v>611</v>
      </c>
      <c r="B468" s="6" t="s">
        <v>375</v>
      </c>
      <c r="C468" s="7" t="s">
        <v>376</v>
      </c>
      <c r="D468" s="8" t="s">
        <v>148</v>
      </c>
      <c r="E468" s="9">
        <v>2E-3</v>
      </c>
      <c r="F468" s="9">
        <v>0.05</v>
      </c>
    </row>
    <row r="469" spans="1:6" x14ac:dyDescent="0.2">
      <c r="A469" s="18" t="s">
        <v>610</v>
      </c>
      <c r="B469" s="6" t="s">
        <v>381</v>
      </c>
      <c r="C469" s="7" t="s">
        <v>382</v>
      </c>
      <c r="D469" s="8" t="s">
        <v>148</v>
      </c>
      <c r="E469" s="9">
        <v>1.42E-3</v>
      </c>
      <c r="F469" s="9">
        <v>3.5499999999999997E-2</v>
      </c>
    </row>
    <row r="470" spans="1:6" x14ac:dyDescent="0.2">
      <c r="A470" s="17" t="s">
        <v>609</v>
      </c>
      <c r="B470" s="4" t="s">
        <v>468</v>
      </c>
      <c r="C470" s="5" t="s">
        <v>469</v>
      </c>
      <c r="D470" s="3" t="s">
        <v>63</v>
      </c>
      <c r="E470" s="87">
        <v>25</v>
      </c>
      <c r="F470" s="88"/>
    </row>
    <row r="471" spans="1:6" x14ac:dyDescent="0.2">
      <c r="A471" s="17" t="s">
        <v>608</v>
      </c>
      <c r="B471" s="4" t="s">
        <v>607</v>
      </c>
      <c r="C471" s="5" t="s">
        <v>606</v>
      </c>
      <c r="D471" s="3" t="s">
        <v>63</v>
      </c>
      <c r="E471" s="87">
        <v>2</v>
      </c>
      <c r="F471" s="88"/>
    </row>
    <row r="472" spans="1:6" x14ac:dyDescent="0.2">
      <c r="A472" s="18" t="s">
        <v>605</v>
      </c>
      <c r="B472" s="6" t="s">
        <v>5</v>
      </c>
      <c r="C472" s="7" t="s">
        <v>496</v>
      </c>
      <c r="D472" s="8" t="s">
        <v>6</v>
      </c>
      <c r="E472" s="9">
        <v>1.56</v>
      </c>
      <c r="F472" s="9">
        <v>3.12</v>
      </c>
    </row>
    <row r="473" spans="1:6" x14ac:dyDescent="0.2">
      <c r="A473" s="18" t="s">
        <v>604</v>
      </c>
      <c r="B473" s="6" t="s">
        <v>9</v>
      </c>
      <c r="C473" s="7" t="s">
        <v>10</v>
      </c>
      <c r="D473" s="8" t="s">
        <v>11</v>
      </c>
      <c r="E473" s="9">
        <v>0.04</v>
      </c>
      <c r="F473" s="9">
        <v>0.08</v>
      </c>
    </row>
    <row r="474" spans="1:6" x14ac:dyDescent="0.2">
      <c r="A474" s="17" t="s">
        <v>603</v>
      </c>
      <c r="B474" s="4" t="s">
        <v>470</v>
      </c>
      <c r="C474" s="5" t="s">
        <v>471</v>
      </c>
      <c r="D474" s="3" t="s">
        <v>63</v>
      </c>
      <c r="E474" s="87">
        <v>2</v>
      </c>
      <c r="F474" s="88"/>
    </row>
    <row r="475" spans="1:6" ht="56.25" x14ac:dyDescent="0.2">
      <c r="A475" s="17" t="s">
        <v>602</v>
      </c>
      <c r="B475" s="4" t="s">
        <v>601</v>
      </c>
      <c r="C475" s="5" t="s">
        <v>600</v>
      </c>
      <c r="D475" s="3" t="s">
        <v>63</v>
      </c>
      <c r="E475" s="87">
        <v>5</v>
      </c>
      <c r="F475" s="88"/>
    </row>
    <row r="476" spans="1:6" x14ac:dyDescent="0.2">
      <c r="A476" s="18" t="s">
        <v>599</v>
      </c>
      <c r="B476" s="6" t="s">
        <v>5</v>
      </c>
      <c r="C476" s="7" t="s">
        <v>496</v>
      </c>
      <c r="D476" s="8" t="s">
        <v>6</v>
      </c>
      <c r="E476" s="9">
        <v>1.1299999999999999</v>
      </c>
      <c r="F476" s="9">
        <v>5.65</v>
      </c>
    </row>
    <row r="477" spans="1:6" x14ac:dyDescent="0.2">
      <c r="A477" s="18" t="s">
        <v>598</v>
      </c>
      <c r="B477" s="6" t="s">
        <v>33</v>
      </c>
      <c r="C477" s="7" t="s">
        <v>34</v>
      </c>
      <c r="D477" s="8" t="s">
        <v>11</v>
      </c>
      <c r="E477" s="9">
        <v>0.04</v>
      </c>
      <c r="F477" s="9">
        <v>0.2</v>
      </c>
    </row>
    <row r="478" spans="1:6" x14ac:dyDescent="0.2">
      <c r="A478" s="17" t="s">
        <v>597</v>
      </c>
      <c r="B478" s="4" t="s">
        <v>472</v>
      </c>
      <c r="C478" s="5" t="s">
        <v>473</v>
      </c>
      <c r="D478" s="3" t="s">
        <v>63</v>
      </c>
      <c r="E478" s="87">
        <v>2</v>
      </c>
      <c r="F478" s="88"/>
    </row>
    <row r="479" spans="1:6" x14ac:dyDescent="0.2">
      <c r="A479" s="17" t="s">
        <v>596</v>
      </c>
      <c r="B479" s="4" t="s">
        <v>474</v>
      </c>
      <c r="C479" s="5" t="s">
        <v>475</v>
      </c>
      <c r="D479" s="3" t="s">
        <v>63</v>
      </c>
      <c r="E479" s="87">
        <v>1</v>
      </c>
      <c r="F479" s="88"/>
    </row>
    <row r="480" spans="1:6" x14ac:dyDescent="0.2">
      <c r="A480" s="17" t="s">
        <v>595</v>
      </c>
      <c r="B480" s="4" t="s">
        <v>476</v>
      </c>
      <c r="C480" s="5" t="s">
        <v>477</v>
      </c>
      <c r="D480" s="3" t="s">
        <v>63</v>
      </c>
      <c r="E480" s="87">
        <v>1</v>
      </c>
      <c r="F480" s="88"/>
    </row>
    <row r="481" spans="1:6" x14ac:dyDescent="0.2">
      <c r="A481" s="17" t="s">
        <v>594</v>
      </c>
      <c r="B481" s="4" t="s">
        <v>478</v>
      </c>
      <c r="C481" s="5" t="s">
        <v>479</v>
      </c>
      <c r="D481" s="3" t="s">
        <v>63</v>
      </c>
      <c r="E481" s="87">
        <v>1</v>
      </c>
      <c r="F481" s="88"/>
    </row>
    <row r="482" spans="1:6" ht="22.5" x14ac:dyDescent="0.2">
      <c r="A482" s="17" t="s">
        <v>593</v>
      </c>
      <c r="B482" s="4" t="s">
        <v>592</v>
      </c>
      <c r="C482" s="5" t="s">
        <v>591</v>
      </c>
      <c r="D482" s="3" t="s">
        <v>63</v>
      </c>
      <c r="E482" s="87">
        <v>8</v>
      </c>
      <c r="F482" s="88"/>
    </row>
    <row r="483" spans="1:6" x14ac:dyDescent="0.2">
      <c r="A483" s="18" t="s">
        <v>590</v>
      </c>
      <c r="B483" s="6" t="s">
        <v>5</v>
      </c>
      <c r="C483" s="7" t="s">
        <v>496</v>
      </c>
      <c r="D483" s="8" t="s">
        <v>6</v>
      </c>
      <c r="E483" s="9">
        <v>2</v>
      </c>
      <c r="F483" s="9">
        <v>16</v>
      </c>
    </row>
    <row r="484" spans="1:6" ht="22.5" x14ac:dyDescent="0.2">
      <c r="A484" s="18" t="s">
        <v>589</v>
      </c>
      <c r="B484" s="6" t="s">
        <v>375</v>
      </c>
      <c r="C484" s="7" t="s">
        <v>376</v>
      </c>
      <c r="D484" s="8" t="s">
        <v>148</v>
      </c>
      <c r="E484" s="9">
        <v>5.0000000000000001E-3</v>
      </c>
      <c r="F484" s="9">
        <v>0.04</v>
      </c>
    </row>
    <row r="485" spans="1:6" ht="33.75" x14ac:dyDescent="0.2">
      <c r="A485" s="18" t="s">
        <v>588</v>
      </c>
      <c r="B485" s="6" t="s">
        <v>393</v>
      </c>
      <c r="C485" s="7" t="s">
        <v>394</v>
      </c>
      <c r="D485" s="8" t="s">
        <v>148</v>
      </c>
      <c r="E485" s="9">
        <v>1.4999999999999999E-2</v>
      </c>
      <c r="F485" s="9">
        <v>0.12</v>
      </c>
    </row>
    <row r="486" spans="1:6" ht="22.5" x14ac:dyDescent="0.2">
      <c r="A486" s="17" t="s">
        <v>587</v>
      </c>
      <c r="B486" s="4" t="s">
        <v>480</v>
      </c>
      <c r="C486" s="5" t="s">
        <v>481</v>
      </c>
      <c r="D486" s="3" t="s">
        <v>63</v>
      </c>
      <c r="E486" s="87">
        <v>8</v>
      </c>
      <c r="F486" s="88"/>
    </row>
    <row r="487" spans="1:6" ht="22.5" x14ac:dyDescent="0.2">
      <c r="A487" s="17" t="s">
        <v>586</v>
      </c>
      <c r="B487" s="4" t="s">
        <v>585</v>
      </c>
      <c r="C487" s="5" t="s">
        <v>584</v>
      </c>
      <c r="D487" s="3" t="s">
        <v>583</v>
      </c>
      <c r="E487" s="87">
        <v>4</v>
      </c>
      <c r="F487" s="88"/>
    </row>
    <row r="488" spans="1:6" x14ac:dyDescent="0.2">
      <c r="A488" s="18" t="s">
        <v>582</v>
      </c>
      <c r="B488" s="6" t="s">
        <v>5</v>
      </c>
      <c r="C488" s="7" t="s">
        <v>496</v>
      </c>
      <c r="D488" s="8" t="s">
        <v>6</v>
      </c>
      <c r="E488" s="9">
        <v>9</v>
      </c>
      <c r="F488" s="9">
        <v>36</v>
      </c>
    </row>
    <row r="489" spans="1:6" x14ac:dyDescent="0.2">
      <c r="A489" s="16"/>
      <c r="B489" s="87" t="s">
        <v>581</v>
      </c>
      <c r="C489" s="89"/>
      <c r="D489" s="89"/>
      <c r="E489" s="89"/>
      <c r="F489" s="89"/>
    </row>
    <row r="490" spans="1:6" ht="22.5" x14ac:dyDescent="0.2">
      <c r="A490" s="17" t="s">
        <v>580</v>
      </c>
      <c r="B490" s="4" t="s">
        <v>579</v>
      </c>
      <c r="C490" s="5" t="s">
        <v>578</v>
      </c>
      <c r="D490" s="3" t="s">
        <v>577</v>
      </c>
      <c r="E490" s="87">
        <v>4</v>
      </c>
      <c r="F490" s="88"/>
    </row>
    <row r="491" spans="1:6" x14ac:dyDescent="0.2">
      <c r="A491" s="18" t="s">
        <v>576</v>
      </c>
      <c r="B491" s="6" t="s">
        <v>8</v>
      </c>
      <c r="C491" s="7" t="s">
        <v>562</v>
      </c>
      <c r="D491" s="8" t="s">
        <v>6</v>
      </c>
      <c r="E491" s="9">
        <v>3.6</v>
      </c>
      <c r="F491" s="9">
        <v>14.4</v>
      </c>
    </row>
    <row r="492" spans="1:6" ht="22.5" x14ac:dyDescent="0.2">
      <c r="A492" s="17" t="s">
        <v>575</v>
      </c>
      <c r="B492" s="4" t="s">
        <v>574</v>
      </c>
      <c r="C492" s="5" t="s">
        <v>573</v>
      </c>
      <c r="D492" s="3" t="s">
        <v>63</v>
      </c>
      <c r="E492" s="87">
        <v>21.6</v>
      </c>
      <c r="F492" s="88"/>
    </row>
    <row r="493" spans="1:6" x14ac:dyDescent="0.2">
      <c r="A493" s="18" t="s">
        <v>572</v>
      </c>
      <c r="B493" s="6" t="s">
        <v>8</v>
      </c>
      <c r="C493" s="7" t="s">
        <v>562</v>
      </c>
      <c r="D493" s="8" t="s">
        <v>6</v>
      </c>
      <c r="E493" s="9">
        <v>21.6</v>
      </c>
      <c r="F493" s="9">
        <v>466.56</v>
      </c>
    </row>
    <row r="494" spans="1:6" ht="33.75" x14ac:dyDescent="0.2">
      <c r="A494" s="17" t="s">
        <v>571</v>
      </c>
      <c r="B494" s="4" t="s">
        <v>570</v>
      </c>
      <c r="C494" s="5" t="s">
        <v>569</v>
      </c>
      <c r="D494" s="3" t="s">
        <v>63</v>
      </c>
      <c r="E494" s="87">
        <v>9</v>
      </c>
      <c r="F494" s="88"/>
    </row>
    <row r="495" spans="1:6" x14ac:dyDescent="0.2">
      <c r="A495" s="18" t="s">
        <v>568</v>
      </c>
      <c r="B495" s="6" t="s">
        <v>8</v>
      </c>
      <c r="C495" s="7" t="s">
        <v>562</v>
      </c>
      <c r="D495" s="8" t="s">
        <v>6</v>
      </c>
      <c r="E495" s="9">
        <v>9</v>
      </c>
      <c r="F495" s="9">
        <v>81</v>
      </c>
    </row>
    <row r="496" spans="1:6" ht="22.5" x14ac:dyDescent="0.2">
      <c r="A496" s="17" t="s">
        <v>567</v>
      </c>
      <c r="B496" s="4" t="s">
        <v>566</v>
      </c>
      <c r="C496" s="5" t="s">
        <v>565</v>
      </c>
      <c r="D496" s="3" t="s">
        <v>564</v>
      </c>
      <c r="E496" s="87">
        <v>5.3</v>
      </c>
      <c r="F496" s="88"/>
    </row>
    <row r="497" spans="1:6" x14ac:dyDescent="0.2">
      <c r="A497" s="18" t="s">
        <v>563</v>
      </c>
      <c r="B497" s="6" t="s">
        <v>8</v>
      </c>
      <c r="C497" s="7" t="s">
        <v>562</v>
      </c>
      <c r="D497" s="8" t="s">
        <v>6</v>
      </c>
      <c r="E497" s="9">
        <v>5.3</v>
      </c>
      <c r="F497" s="9">
        <v>28.09</v>
      </c>
    </row>
    <row r="498" spans="1:6" x14ac:dyDescent="0.2">
      <c r="A498" s="16"/>
      <c r="B498" s="87" t="s">
        <v>561</v>
      </c>
      <c r="C498" s="89"/>
      <c r="D498" s="89"/>
      <c r="E498" s="89"/>
      <c r="F498" s="89"/>
    </row>
    <row r="499" spans="1:6" x14ac:dyDescent="0.2">
      <c r="A499" s="17" t="s">
        <v>560</v>
      </c>
      <c r="B499" s="4" t="s">
        <v>559</v>
      </c>
      <c r="C499" s="5" t="s">
        <v>558</v>
      </c>
      <c r="D499" s="3" t="s">
        <v>557</v>
      </c>
      <c r="E499" s="87">
        <v>6</v>
      </c>
      <c r="F499" s="88"/>
    </row>
    <row r="500" spans="1:6" x14ac:dyDescent="0.2">
      <c r="A500" s="18" t="s">
        <v>556</v>
      </c>
      <c r="B500" s="6" t="s">
        <v>5</v>
      </c>
      <c r="C500" s="7" t="s">
        <v>496</v>
      </c>
      <c r="D500" s="8" t="s">
        <v>6</v>
      </c>
      <c r="E500" s="9">
        <v>1.01</v>
      </c>
      <c r="F500" s="9">
        <v>6.06</v>
      </c>
    </row>
    <row r="501" spans="1:6" x14ac:dyDescent="0.2">
      <c r="A501" s="18" t="s">
        <v>555</v>
      </c>
      <c r="B501" s="6" t="s">
        <v>9</v>
      </c>
      <c r="C501" s="7" t="s">
        <v>10</v>
      </c>
      <c r="D501" s="8" t="s">
        <v>11</v>
      </c>
      <c r="E501" s="9">
        <v>0.2</v>
      </c>
      <c r="F501" s="9">
        <v>1.2</v>
      </c>
    </row>
    <row r="502" spans="1:6" x14ac:dyDescent="0.2">
      <c r="A502" s="18" t="s">
        <v>554</v>
      </c>
      <c r="B502" s="6" t="s">
        <v>31</v>
      </c>
      <c r="C502" s="7" t="s">
        <v>29</v>
      </c>
      <c r="D502" s="8" t="s">
        <v>11</v>
      </c>
      <c r="E502" s="9">
        <v>0.02</v>
      </c>
      <c r="F502" s="9">
        <v>0.12</v>
      </c>
    </row>
    <row r="503" spans="1:6" x14ac:dyDescent="0.2">
      <c r="A503" s="18" t="s">
        <v>553</v>
      </c>
      <c r="B503" s="6" t="s">
        <v>249</v>
      </c>
      <c r="C503" s="7" t="s">
        <v>250</v>
      </c>
      <c r="D503" s="8" t="s">
        <v>148</v>
      </c>
      <c r="E503" s="9">
        <v>0.01</v>
      </c>
      <c r="F503" s="9">
        <v>0.06</v>
      </c>
    </row>
    <row r="504" spans="1:6" x14ac:dyDescent="0.2">
      <c r="A504" s="17" t="s">
        <v>552</v>
      </c>
      <c r="B504" s="4" t="s">
        <v>77</v>
      </c>
      <c r="C504" s="5" t="s">
        <v>78</v>
      </c>
      <c r="D504" s="3" t="s">
        <v>63</v>
      </c>
      <c r="E504" s="87">
        <v>6</v>
      </c>
      <c r="F504" s="88"/>
    </row>
    <row r="505" spans="1:6" x14ac:dyDescent="0.2">
      <c r="A505" s="17" t="s">
        <v>551</v>
      </c>
      <c r="B505" s="4" t="s">
        <v>108</v>
      </c>
      <c r="C505" s="5" t="s">
        <v>109</v>
      </c>
      <c r="D505" s="3" t="s">
        <v>63</v>
      </c>
      <c r="E505" s="87">
        <v>12</v>
      </c>
      <c r="F505" s="88"/>
    </row>
    <row r="506" spans="1:6" x14ac:dyDescent="0.2">
      <c r="A506" s="17" t="s">
        <v>550</v>
      </c>
      <c r="B506" s="4" t="s">
        <v>96</v>
      </c>
      <c r="C506" s="5" t="s">
        <v>97</v>
      </c>
      <c r="D506" s="3" t="s">
        <v>63</v>
      </c>
      <c r="E506" s="87">
        <v>6</v>
      </c>
      <c r="F506" s="88"/>
    </row>
    <row r="507" spans="1:6" x14ac:dyDescent="0.2">
      <c r="A507" s="17" t="s">
        <v>549</v>
      </c>
      <c r="B507" s="4" t="s">
        <v>99</v>
      </c>
      <c r="C507" s="5" t="s">
        <v>100</v>
      </c>
      <c r="D507" s="3" t="s">
        <v>63</v>
      </c>
      <c r="E507" s="87">
        <v>12</v>
      </c>
      <c r="F507" s="88"/>
    </row>
    <row r="508" spans="1:6" x14ac:dyDescent="0.2">
      <c r="A508" s="17" t="s">
        <v>548</v>
      </c>
      <c r="B508" s="4" t="s">
        <v>482</v>
      </c>
      <c r="C508" s="5" t="s">
        <v>483</v>
      </c>
      <c r="D508" s="3" t="s">
        <v>63</v>
      </c>
      <c r="E508" s="87">
        <v>1</v>
      </c>
      <c r="F508" s="88"/>
    </row>
    <row r="509" spans="1:6" x14ac:dyDescent="0.2">
      <c r="A509" s="17" t="s">
        <v>547</v>
      </c>
      <c r="B509" s="4" t="s">
        <v>102</v>
      </c>
      <c r="C509" s="5" t="s">
        <v>103</v>
      </c>
      <c r="D509" s="3" t="s">
        <v>63</v>
      </c>
      <c r="E509" s="87">
        <v>6</v>
      </c>
      <c r="F509" s="88"/>
    </row>
    <row r="510" spans="1:6" x14ac:dyDescent="0.2">
      <c r="A510" s="17" t="s">
        <v>546</v>
      </c>
      <c r="B510" s="4" t="s">
        <v>105</v>
      </c>
      <c r="C510" s="5" t="s">
        <v>106</v>
      </c>
      <c r="D510" s="3" t="s">
        <v>63</v>
      </c>
      <c r="E510" s="87">
        <v>6</v>
      </c>
      <c r="F510" s="88"/>
    </row>
    <row r="511" spans="1:6" ht="22.5" x14ac:dyDescent="0.2">
      <c r="A511" s="17" t="s">
        <v>545</v>
      </c>
      <c r="B511" s="4" t="s">
        <v>484</v>
      </c>
      <c r="C511" s="5" t="s">
        <v>485</v>
      </c>
      <c r="D511" s="3" t="s">
        <v>63</v>
      </c>
      <c r="E511" s="87">
        <v>6</v>
      </c>
      <c r="F511" s="88"/>
    </row>
    <row r="512" spans="1:6" x14ac:dyDescent="0.2">
      <c r="A512" s="16"/>
      <c r="B512" s="87" t="s">
        <v>544</v>
      </c>
      <c r="C512" s="89"/>
      <c r="D512" s="89"/>
      <c r="E512" s="89"/>
      <c r="F512" s="89"/>
    </row>
    <row r="513" spans="1:6" x14ac:dyDescent="0.2">
      <c r="A513" s="17" t="s">
        <v>543</v>
      </c>
      <c r="B513" s="4" t="s">
        <v>542</v>
      </c>
      <c r="C513" s="5" t="s">
        <v>541</v>
      </c>
      <c r="D513" s="3" t="s">
        <v>63</v>
      </c>
      <c r="E513" s="87">
        <v>4</v>
      </c>
      <c r="F513" s="88"/>
    </row>
    <row r="514" spans="1:6" x14ac:dyDescent="0.2">
      <c r="A514" s="18" t="s">
        <v>540</v>
      </c>
      <c r="B514" s="6" t="s">
        <v>5</v>
      </c>
      <c r="C514" s="7" t="s">
        <v>496</v>
      </c>
      <c r="D514" s="8" t="s">
        <v>6</v>
      </c>
      <c r="E514" s="9">
        <v>2.1800000000000002</v>
      </c>
      <c r="F514" s="9">
        <v>8.7200000000000006</v>
      </c>
    </row>
    <row r="515" spans="1:6" ht="56.25" x14ac:dyDescent="0.2">
      <c r="A515" s="17" t="s">
        <v>539</v>
      </c>
      <c r="B515" s="4" t="s">
        <v>486</v>
      </c>
      <c r="C515" s="5" t="s">
        <v>487</v>
      </c>
      <c r="D515" s="3" t="s">
        <v>63</v>
      </c>
      <c r="E515" s="87">
        <v>4</v>
      </c>
      <c r="F515" s="88"/>
    </row>
    <row r="516" spans="1:6" ht="33.75" x14ac:dyDescent="0.2">
      <c r="A516" s="17" t="s">
        <v>538</v>
      </c>
      <c r="B516" s="4" t="s">
        <v>537</v>
      </c>
      <c r="C516" s="5" t="s">
        <v>536</v>
      </c>
      <c r="D516" s="3" t="s">
        <v>535</v>
      </c>
      <c r="E516" s="87">
        <v>2</v>
      </c>
      <c r="F516" s="88"/>
    </row>
    <row r="517" spans="1:6" x14ac:dyDescent="0.2">
      <c r="A517" s="18" t="s">
        <v>534</v>
      </c>
      <c r="B517" s="6" t="s">
        <v>5</v>
      </c>
      <c r="C517" s="7" t="s">
        <v>496</v>
      </c>
      <c r="D517" s="8" t="s">
        <v>6</v>
      </c>
      <c r="E517" s="9">
        <v>12.3</v>
      </c>
      <c r="F517" s="9">
        <v>24.6</v>
      </c>
    </row>
    <row r="518" spans="1:6" ht="22.5" x14ac:dyDescent="0.2">
      <c r="A518" s="17" t="s">
        <v>533</v>
      </c>
      <c r="B518" s="4" t="s">
        <v>440</v>
      </c>
      <c r="C518" s="5" t="s">
        <v>441</v>
      </c>
      <c r="D518" s="3" t="s">
        <v>429</v>
      </c>
      <c r="E518" s="87">
        <v>0.2</v>
      </c>
      <c r="F518" s="88"/>
    </row>
    <row r="519" spans="1:6" x14ac:dyDescent="0.2">
      <c r="A519" s="17" t="s">
        <v>532</v>
      </c>
      <c r="B519" s="4" t="s">
        <v>488</v>
      </c>
      <c r="C519" s="5" t="s">
        <v>489</v>
      </c>
      <c r="D519" s="3" t="s">
        <v>63</v>
      </c>
      <c r="E519" s="87">
        <v>1</v>
      </c>
      <c r="F519" s="88"/>
    </row>
    <row r="520" spans="1:6" x14ac:dyDescent="0.2">
      <c r="A520" s="17" t="s">
        <v>531</v>
      </c>
      <c r="B520" s="4" t="s">
        <v>530</v>
      </c>
      <c r="C520" s="5" t="s">
        <v>529</v>
      </c>
      <c r="D520" s="3" t="s">
        <v>528</v>
      </c>
      <c r="E520" s="87">
        <v>0.1</v>
      </c>
      <c r="F520" s="88"/>
    </row>
    <row r="521" spans="1:6" x14ac:dyDescent="0.2">
      <c r="A521" s="18" t="s">
        <v>527</v>
      </c>
      <c r="B521" s="6" t="s">
        <v>5</v>
      </c>
      <c r="C521" s="7" t="s">
        <v>496</v>
      </c>
      <c r="D521" s="8" t="s">
        <v>6</v>
      </c>
      <c r="E521" s="9">
        <v>3.9</v>
      </c>
      <c r="F521" s="9">
        <v>0.39</v>
      </c>
    </row>
    <row r="522" spans="1:6" x14ac:dyDescent="0.2">
      <c r="A522" s="18" t="s">
        <v>526</v>
      </c>
      <c r="B522" s="6" t="s">
        <v>9</v>
      </c>
      <c r="C522" s="7" t="s">
        <v>10</v>
      </c>
      <c r="D522" s="8" t="s">
        <v>11</v>
      </c>
      <c r="E522" s="9">
        <v>0.16</v>
      </c>
      <c r="F522" s="9">
        <v>1.6E-2</v>
      </c>
    </row>
    <row r="523" spans="1:6" x14ac:dyDescent="0.2">
      <c r="A523" s="18" t="s">
        <v>525</v>
      </c>
      <c r="B523" s="6" t="s">
        <v>222</v>
      </c>
      <c r="C523" s="7" t="s">
        <v>223</v>
      </c>
      <c r="D523" s="8" t="s">
        <v>148</v>
      </c>
      <c r="E523" s="9">
        <v>2E-3</v>
      </c>
      <c r="F523" s="9">
        <v>2.0000000000000001E-4</v>
      </c>
    </row>
    <row r="524" spans="1:6" x14ac:dyDescent="0.2">
      <c r="A524" s="18" t="s">
        <v>524</v>
      </c>
      <c r="B524" s="6" t="s">
        <v>358</v>
      </c>
      <c r="C524" s="7" t="s">
        <v>359</v>
      </c>
      <c r="D524" s="8" t="s">
        <v>144</v>
      </c>
      <c r="E524" s="9">
        <v>0.4</v>
      </c>
      <c r="F524" s="9">
        <v>0.04</v>
      </c>
    </row>
    <row r="525" spans="1:6" ht="22.5" x14ac:dyDescent="0.2">
      <c r="A525" s="18" t="s">
        <v>523</v>
      </c>
      <c r="B525" s="6" t="s">
        <v>375</v>
      </c>
      <c r="C525" s="7" t="s">
        <v>376</v>
      </c>
      <c r="D525" s="8" t="s">
        <v>148</v>
      </c>
      <c r="E525" s="9">
        <v>0.02</v>
      </c>
      <c r="F525" s="9">
        <v>2E-3</v>
      </c>
    </row>
    <row r="526" spans="1:6" ht="22.5" x14ac:dyDescent="0.2">
      <c r="A526" s="17" t="s">
        <v>522</v>
      </c>
      <c r="B526" s="4" t="s">
        <v>490</v>
      </c>
      <c r="C526" s="5" t="s">
        <v>491</v>
      </c>
      <c r="D526" s="3" t="s">
        <v>63</v>
      </c>
      <c r="E526" s="87">
        <v>1</v>
      </c>
      <c r="F526" s="88"/>
    </row>
    <row r="527" spans="1:6" ht="22.5" x14ac:dyDescent="0.2">
      <c r="A527" s="17" t="s">
        <v>521</v>
      </c>
      <c r="B527" s="4" t="s">
        <v>520</v>
      </c>
      <c r="C527" s="5" t="s">
        <v>519</v>
      </c>
      <c r="D527" s="3" t="s">
        <v>518</v>
      </c>
      <c r="E527" s="87">
        <v>1</v>
      </c>
      <c r="F527" s="88"/>
    </row>
    <row r="528" spans="1:6" x14ac:dyDescent="0.2">
      <c r="A528" s="18" t="s">
        <v>517</v>
      </c>
      <c r="B528" s="6" t="s">
        <v>5</v>
      </c>
      <c r="C528" s="7" t="s">
        <v>496</v>
      </c>
      <c r="D528" s="8" t="s">
        <v>6</v>
      </c>
      <c r="E528" s="9">
        <v>8</v>
      </c>
      <c r="F528" s="9">
        <v>8</v>
      </c>
    </row>
    <row r="529" spans="1:6" x14ac:dyDescent="0.2">
      <c r="A529" s="18" t="s">
        <v>516</v>
      </c>
      <c r="B529" s="6" t="s">
        <v>181</v>
      </c>
      <c r="C529" s="7" t="s">
        <v>182</v>
      </c>
      <c r="D529" s="8" t="s">
        <v>183</v>
      </c>
      <c r="E529" s="9">
        <v>0.02</v>
      </c>
      <c r="F529" s="9">
        <v>0.02</v>
      </c>
    </row>
    <row r="530" spans="1:6" x14ac:dyDescent="0.2">
      <c r="A530" s="18" t="s">
        <v>515</v>
      </c>
      <c r="B530" s="6" t="s">
        <v>366</v>
      </c>
      <c r="C530" s="7" t="s">
        <v>367</v>
      </c>
      <c r="D530" s="8" t="s">
        <v>63</v>
      </c>
      <c r="E530" s="9">
        <v>2</v>
      </c>
      <c r="F530" s="9">
        <v>2</v>
      </c>
    </row>
    <row r="531" spans="1:6" ht="22.5" x14ac:dyDescent="0.2">
      <c r="A531" s="18" t="s">
        <v>514</v>
      </c>
      <c r="B531" s="6" t="s">
        <v>378</v>
      </c>
      <c r="C531" s="7" t="s">
        <v>379</v>
      </c>
      <c r="D531" s="8" t="s">
        <v>148</v>
      </c>
      <c r="E531" s="9">
        <v>6.0000000000000001E-3</v>
      </c>
      <c r="F531" s="9">
        <v>6.0000000000000001E-3</v>
      </c>
    </row>
    <row r="532" spans="1:6" x14ac:dyDescent="0.2">
      <c r="A532" s="17" t="s">
        <v>513</v>
      </c>
      <c r="B532" s="4" t="s">
        <v>492</v>
      </c>
      <c r="C532" s="5" t="s">
        <v>493</v>
      </c>
      <c r="D532" s="3" t="s">
        <v>63</v>
      </c>
      <c r="E532" s="87">
        <v>1</v>
      </c>
      <c r="F532" s="88"/>
    </row>
    <row r="533" spans="1:6" ht="22.5" x14ac:dyDescent="0.2">
      <c r="A533" s="17" t="s">
        <v>512</v>
      </c>
      <c r="B533" s="4" t="s">
        <v>511</v>
      </c>
      <c r="C533" s="5" t="s">
        <v>510</v>
      </c>
      <c r="D533" s="3" t="s">
        <v>63</v>
      </c>
      <c r="E533" s="87">
        <v>1</v>
      </c>
      <c r="F533" s="88"/>
    </row>
    <row r="534" spans="1:6" x14ac:dyDescent="0.2">
      <c r="A534" s="18" t="s">
        <v>509</v>
      </c>
      <c r="B534" s="6" t="s">
        <v>5</v>
      </c>
      <c r="C534" s="7" t="s">
        <v>496</v>
      </c>
      <c r="D534" s="8" t="s">
        <v>6</v>
      </c>
      <c r="E534" s="9">
        <v>5</v>
      </c>
      <c r="F534" s="9">
        <v>5</v>
      </c>
    </row>
    <row r="535" spans="1:6" ht="22.5" x14ac:dyDescent="0.2">
      <c r="A535" s="18" t="s">
        <v>508</v>
      </c>
      <c r="B535" s="6" t="s">
        <v>375</v>
      </c>
      <c r="C535" s="7" t="s">
        <v>376</v>
      </c>
      <c r="D535" s="8" t="s">
        <v>148</v>
      </c>
      <c r="E535" s="9">
        <v>0.04</v>
      </c>
      <c r="F535" s="9">
        <v>0.04</v>
      </c>
    </row>
    <row r="536" spans="1:6" ht="33.75" x14ac:dyDescent="0.2">
      <c r="A536" s="18" t="s">
        <v>507</v>
      </c>
      <c r="B536" s="6" t="s">
        <v>393</v>
      </c>
      <c r="C536" s="7" t="s">
        <v>394</v>
      </c>
      <c r="D536" s="8" t="s">
        <v>148</v>
      </c>
      <c r="E536" s="9">
        <v>0.02</v>
      </c>
      <c r="F536" s="9">
        <v>0.02</v>
      </c>
    </row>
    <row r="537" spans="1:6" x14ac:dyDescent="0.2">
      <c r="A537" s="17" t="s">
        <v>506</v>
      </c>
      <c r="B537" s="4" t="s">
        <v>494</v>
      </c>
      <c r="C537" s="5" t="s">
        <v>495</v>
      </c>
      <c r="D537" s="3" t="s">
        <v>63</v>
      </c>
      <c r="E537" s="87">
        <v>1</v>
      </c>
      <c r="F537" s="88"/>
    </row>
    <row r="538" spans="1:6" ht="45" x14ac:dyDescent="0.2">
      <c r="A538" s="17" t="s">
        <v>505</v>
      </c>
      <c r="B538" s="4" t="s">
        <v>504</v>
      </c>
      <c r="C538" s="5" t="s">
        <v>503</v>
      </c>
      <c r="D538" s="3" t="s">
        <v>502</v>
      </c>
      <c r="E538" s="87">
        <v>4</v>
      </c>
      <c r="F538" s="88"/>
    </row>
    <row r="539" spans="1:6" x14ac:dyDescent="0.2">
      <c r="A539" s="18" t="s">
        <v>501</v>
      </c>
      <c r="B539" s="6" t="s">
        <v>5</v>
      </c>
      <c r="C539" s="7" t="s">
        <v>496</v>
      </c>
      <c r="D539" s="8" t="s">
        <v>6</v>
      </c>
      <c r="E539" s="9">
        <v>10.5</v>
      </c>
      <c r="F539" s="9">
        <v>42</v>
      </c>
    </row>
    <row r="540" spans="1:6" ht="45" x14ac:dyDescent="0.2">
      <c r="A540" s="17" t="s">
        <v>500</v>
      </c>
      <c r="B540" s="4" t="s">
        <v>499</v>
      </c>
      <c r="C540" s="5" t="s">
        <v>498</v>
      </c>
      <c r="D540" s="3" t="s">
        <v>63</v>
      </c>
      <c r="E540" s="87">
        <v>2</v>
      </c>
      <c r="F540" s="88"/>
    </row>
    <row r="541" spans="1:6" x14ac:dyDescent="0.2">
      <c r="A541" s="18" t="s">
        <v>497</v>
      </c>
      <c r="B541" s="6" t="s">
        <v>5</v>
      </c>
      <c r="C541" s="7" t="s">
        <v>496</v>
      </c>
      <c r="D541" s="8" t="s">
        <v>6</v>
      </c>
      <c r="E541" s="9">
        <v>32</v>
      </c>
      <c r="F541" s="9">
        <v>64</v>
      </c>
    </row>
    <row r="544" spans="1:6" x14ac:dyDescent="0.2">
      <c r="C544" s="10"/>
      <c r="D544" s="11"/>
    </row>
    <row r="545" spans="3:4" x14ac:dyDescent="0.2">
      <c r="C545" s="11" t="s">
        <v>1117</v>
      </c>
      <c r="D545" s="11"/>
    </row>
    <row r="546" spans="3:4" x14ac:dyDescent="0.2">
      <c r="C546" s="12"/>
      <c r="D546" s="12"/>
    </row>
    <row r="547" spans="3:4" x14ac:dyDescent="0.2">
      <c r="C547" s="12"/>
      <c r="D547" s="12"/>
    </row>
    <row r="548" spans="3:4" x14ac:dyDescent="0.2">
      <c r="C548" s="12"/>
      <c r="D548" s="12"/>
    </row>
    <row r="549" spans="3:4" x14ac:dyDescent="0.2">
      <c r="C549" s="12"/>
      <c r="D549" s="12"/>
    </row>
    <row r="550" spans="3:4" x14ac:dyDescent="0.2">
      <c r="C550" s="11" t="s">
        <v>1118</v>
      </c>
      <c r="D550" s="11"/>
    </row>
  </sheetData>
  <mergeCells count="201">
    <mergeCell ref="A1:F1"/>
    <mergeCell ref="A2:F2"/>
    <mergeCell ref="A3:F3"/>
    <mergeCell ref="A9:F9"/>
    <mergeCell ref="A5:F5"/>
    <mergeCell ref="A8:F8"/>
    <mergeCell ref="A10:F10"/>
    <mergeCell ref="A11:F11"/>
    <mergeCell ref="A13:A14"/>
    <mergeCell ref="B13:B14"/>
    <mergeCell ref="C13:C14"/>
    <mergeCell ref="D13:D14"/>
    <mergeCell ref="E13:F13"/>
    <mergeCell ref="B15:F15"/>
    <mergeCell ref="B16:F16"/>
    <mergeCell ref="E17:F17"/>
    <mergeCell ref="E21:F21"/>
    <mergeCell ref="E24:F24"/>
    <mergeCell ref="E27:F27"/>
    <mergeCell ref="E31:F31"/>
    <mergeCell ref="E34:F34"/>
    <mergeCell ref="E37:F37"/>
    <mergeCell ref="B39:F39"/>
    <mergeCell ref="E40:F40"/>
    <mergeCell ref="E42:F42"/>
    <mergeCell ref="E50:F50"/>
    <mergeCell ref="E51:F51"/>
    <mergeCell ref="E59:F59"/>
    <mergeCell ref="E60:F60"/>
    <mergeCell ref="E61:F61"/>
    <mergeCell ref="E68:F68"/>
    <mergeCell ref="E72:F72"/>
    <mergeCell ref="E73:F73"/>
    <mergeCell ref="E76:F76"/>
    <mergeCell ref="E77:F77"/>
    <mergeCell ref="E82:F82"/>
    <mergeCell ref="E83:F83"/>
    <mergeCell ref="B88:F88"/>
    <mergeCell ref="B89:F89"/>
    <mergeCell ref="E90:F90"/>
    <mergeCell ref="E93:F93"/>
    <mergeCell ref="E101:F101"/>
    <mergeCell ref="E106:F106"/>
    <mergeCell ref="E113:F113"/>
    <mergeCell ref="E122:F122"/>
    <mergeCell ref="E124:F124"/>
    <mergeCell ref="E129:F129"/>
    <mergeCell ref="E136:F136"/>
    <mergeCell ref="E142:F142"/>
    <mergeCell ref="E146:F146"/>
    <mergeCell ref="E147:F147"/>
    <mergeCell ref="E148:F148"/>
    <mergeCell ref="E149:F149"/>
    <mergeCell ref="B150:F150"/>
    <mergeCell ref="E151:F151"/>
    <mergeCell ref="E156:F156"/>
    <mergeCell ref="E173:F173"/>
    <mergeCell ref="E178:F178"/>
    <mergeCell ref="E185:F185"/>
    <mergeCell ref="B190:F190"/>
    <mergeCell ref="E191:F191"/>
    <mergeCell ref="E200:F200"/>
    <mergeCell ref="E207:F207"/>
    <mergeCell ref="E208:F208"/>
    <mergeCell ref="E212:F212"/>
    <mergeCell ref="E217:F217"/>
    <mergeCell ref="E218:F218"/>
    <mergeCell ref="E227:F227"/>
    <mergeCell ref="E228:F228"/>
    <mergeCell ref="E229:F229"/>
    <mergeCell ref="E241:F241"/>
    <mergeCell ref="B250:F250"/>
    <mergeCell ref="E251:F251"/>
    <mergeCell ref="E256:F256"/>
    <mergeCell ref="E257:F257"/>
    <mergeCell ref="E258:F258"/>
    <mergeCell ref="E259:F259"/>
    <mergeCell ref="E261:F261"/>
    <mergeCell ref="E262:F262"/>
    <mergeCell ref="E263:F263"/>
    <mergeCell ref="E264:F264"/>
    <mergeCell ref="E269:F269"/>
    <mergeCell ref="E270:F270"/>
    <mergeCell ref="E271:F271"/>
    <mergeCell ref="E275:F275"/>
    <mergeCell ref="E276:F276"/>
    <mergeCell ref="E280:F280"/>
    <mergeCell ref="B281:F281"/>
    <mergeCell ref="E282:F282"/>
    <mergeCell ref="E287:F287"/>
    <mergeCell ref="E288:F288"/>
    <mergeCell ref="E289:F289"/>
    <mergeCell ref="E290:F290"/>
    <mergeCell ref="E294:F294"/>
    <mergeCell ref="E295:F295"/>
    <mergeCell ref="E296:F296"/>
    <mergeCell ref="E297:F297"/>
    <mergeCell ref="E302:F302"/>
    <mergeCell ref="E303:F303"/>
    <mergeCell ref="E304:F304"/>
    <mergeCell ref="E305:F305"/>
    <mergeCell ref="E308:F308"/>
    <mergeCell ref="E309:F309"/>
    <mergeCell ref="E314:F314"/>
    <mergeCell ref="E315:F315"/>
    <mergeCell ref="E316:F316"/>
    <mergeCell ref="E321:F321"/>
    <mergeCell ref="E322:F322"/>
    <mergeCell ref="E326:F326"/>
    <mergeCell ref="B327:F327"/>
    <mergeCell ref="E328:F328"/>
    <mergeCell ref="E330:F330"/>
    <mergeCell ref="E335:F335"/>
    <mergeCell ref="E340:F340"/>
    <mergeCell ref="E347:F347"/>
    <mergeCell ref="E355:F355"/>
    <mergeCell ref="E357:F357"/>
    <mergeCell ref="B358:F358"/>
    <mergeCell ref="E359:F359"/>
    <mergeCell ref="E368:F368"/>
    <mergeCell ref="E369:F369"/>
    <mergeCell ref="E370:F370"/>
    <mergeCell ref="E372:F372"/>
    <mergeCell ref="E373:F373"/>
    <mergeCell ref="E375:F375"/>
    <mergeCell ref="E377:F377"/>
    <mergeCell ref="E379:F379"/>
    <mergeCell ref="E381:F381"/>
    <mergeCell ref="E383:F383"/>
    <mergeCell ref="E385:F385"/>
    <mergeCell ref="E387:F387"/>
    <mergeCell ref="E390:F390"/>
    <mergeCell ref="E392:F392"/>
    <mergeCell ref="E394:F394"/>
    <mergeCell ref="E396:F396"/>
    <mergeCell ref="E399:F399"/>
    <mergeCell ref="B401:F401"/>
    <mergeCell ref="E402:F402"/>
    <mergeCell ref="E408:F408"/>
    <mergeCell ref="E409:F409"/>
    <mergeCell ref="E411:F411"/>
    <mergeCell ref="E412:F412"/>
    <mergeCell ref="E413:F413"/>
    <mergeCell ref="E415:F415"/>
    <mergeCell ref="E420:F420"/>
    <mergeCell ref="E421:F421"/>
    <mergeCell ref="E424:F424"/>
    <mergeCell ref="E425:F425"/>
    <mergeCell ref="E428:F428"/>
    <mergeCell ref="E429:F429"/>
    <mergeCell ref="E430:F430"/>
    <mergeCell ref="E436:F436"/>
    <mergeCell ref="E437:F437"/>
    <mergeCell ref="E438:F438"/>
    <mergeCell ref="E439:F439"/>
    <mergeCell ref="E447:F447"/>
    <mergeCell ref="E448:F448"/>
    <mergeCell ref="E454:F454"/>
    <mergeCell ref="E455:F455"/>
    <mergeCell ref="E462:F462"/>
    <mergeCell ref="E463:F463"/>
    <mergeCell ref="E470:F470"/>
    <mergeCell ref="E471:F471"/>
    <mergeCell ref="E474:F474"/>
    <mergeCell ref="E475:F475"/>
    <mergeCell ref="E478:F478"/>
    <mergeCell ref="E479:F479"/>
    <mergeCell ref="E480:F480"/>
    <mergeCell ref="E481:F481"/>
    <mergeCell ref="E482:F482"/>
    <mergeCell ref="E486:F486"/>
    <mergeCell ref="E487:F487"/>
    <mergeCell ref="B489:F489"/>
    <mergeCell ref="E490:F490"/>
    <mergeCell ref="E492:F492"/>
    <mergeCell ref="E494:F494"/>
    <mergeCell ref="E496:F496"/>
    <mergeCell ref="B498:F498"/>
    <mergeCell ref="E499:F499"/>
    <mergeCell ref="E504:F504"/>
    <mergeCell ref="E505:F505"/>
    <mergeCell ref="E506:F506"/>
    <mergeCell ref="E507:F507"/>
    <mergeCell ref="E508:F508"/>
    <mergeCell ref="E509:F509"/>
    <mergeCell ref="E510:F510"/>
    <mergeCell ref="E511:F511"/>
    <mergeCell ref="B512:F512"/>
    <mergeCell ref="E513:F513"/>
    <mergeCell ref="E515:F515"/>
    <mergeCell ref="E516:F516"/>
    <mergeCell ref="E518:F518"/>
    <mergeCell ref="E519:F519"/>
    <mergeCell ref="E538:F538"/>
    <mergeCell ref="E540:F540"/>
    <mergeCell ref="E520:F520"/>
    <mergeCell ref="E526:F526"/>
    <mergeCell ref="E527:F527"/>
    <mergeCell ref="E532:F532"/>
    <mergeCell ref="E533:F533"/>
    <mergeCell ref="E537:F537"/>
  </mergeCells>
  <printOptions horizontalCentered="1"/>
  <pageMargins left="0.43" right="0.33" top="0.63" bottom="0.67" header="0.28000000000000003" footer="0.26"/>
  <pageSetup paperSize="9" orientation="portrait" r:id="rId1"/>
  <headerFooter>
    <oddHeader>&amp;L&amp;6ПРОГРАММНЫЙ КОМПЛЕКС TNQURILISH 5.0&amp;C &amp;R&amp;7 2-55-1152</oddHeader>
    <oddFooter xml:space="preserve">&amp;L&amp;7 &amp;CСтраница &amp;P&amp;R&amp;7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2"/>
  <sheetViews>
    <sheetView showGridLines="0" view="pageBreakPreview" topLeftCell="A113" zoomScale="145" zoomScaleNormal="100" zoomScaleSheetLayoutView="145" workbookViewId="0">
      <selection activeCell="C137" sqref="C137"/>
    </sheetView>
  </sheetViews>
  <sheetFormatPr defaultRowHeight="11.25" x14ac:dyDescent="0.2"/>
  <cols>
    <col min="1" max="1" width="4.1640625" style="14" bestFit="1" customWidth="1"/>
    <col min="2" max="2" width="75" style="2" customWidth="1"/>
    <col min="3" max="3" width="10.5" style="2" customWidth="1"/>
    <col min="4" max="4" width="12.83203125" style="2" customWidth="1"/>
    <col min="5" max="16384" width="9.33203125" style="2"/>
  </cols>
  <sheetData>
    <row r="1" spans="1:4" s="22" customFormat="1" x14ac:dyDescent="0.2">
      <c r="A1" s="21"/>
      <c r="B1" s="21"/>
      <c r="C1" s="100" t="s">
        <v>1124</v>
      </c>
      <c r="D1" s="100"/>
    </row>
    <row r="2" spans="1:4" s="22" customFormat="1" x14ac:dyDescent="0.2">
      <c r="A2" s="24"/>
      <c r="B2" s="24"/>
      <c r="C2" s="100"/>
      <c r="D2" s="100"/>
    </row>
    <row r="3" spans="1:4" s="22" customFormat="1" x14ac:dyDescent="0.2">
      <c r="A3" s="24"/>
      <c r="B3" s="24"/>
      <c r="C3" s="100"/>
      <c r="D3" s="100"/>
    </row>
    <row r="4" spans="1:4" s="22" customFormat="1" x14ac:dyDescent="0.2">
      <c r="A4" s="24"/>
      <c r="B4" s="24"/>
      <c r="C4" s="100"/>
      <c r="D4" s="100"/>
    </row>
    <row r="5" spans="1:4" s="22" customFormat="1" x14ac:dyDescent="0.2">
      <c r="A5" s="21"/>
      <c r="B5" s="21"/>
      <c r="C5" s="100"/>
      <c r="D5" s="100"/>
    </row>
    <row r="6" spans="1:4" s="22" customFormat="1" x14ac:dyDescent="0.2">
      <c r="A6" s="90"/>
      <c r="B6" s="90"/>
      <c r="C6" s="90"/>
      <c r="D6" s="90"/>
    </row>
    <row r="7" spans="1:4" s="22" customFormat="1" x14ac:dyDescent="0.2">
      <c r="A7" s="23"/>
    </row>
    <row r="8" spans="1:4" s="22" customFormat="1" x14ac:dyDescent="0.2">
      <c r="A8" s="90" t="s">
        <v>1123</v>
      </c>
      <c r="B8" s="90"/>
      <c r="C8" s="90"/>
      <c r="D8" s="90"/>
    </row>
    <row r="9" spans="1:4" s="22" customFormat="1" x14ac:dyDescent="0.2">
      <c r="A9" s="20"/>
      <c r="B9" s="20"/>
      <c r="C9" s="20"/>
      <c r="D9" s="20"/>
    </row>
    <row r="10" spans="1:4" s="22" customFormat="1" x14ac:dyDescent="0.2">
      <c r="A10" s="20"/>
      <c r="B10" s="20"/>
      <c r="C10" s="20"/>
      <c r="D10" s="20"/>
    </row>
    <row r="11" spans="1:4" s="22" customFormat="1" ht="27" customHeight="1" x14ac:dyDescent="0.2">
      <c r="A11" s="90" t="s">
        <v>1120</v>
      </c>
      <c r="B11" s="90"/>
      <c r="C11" s="90"/>
      <c r="D11" s="90"/>
    </row>
    <row r="12" spans="1:4" s="22" customFormat="1" x14ac:dyDescent="0.2">
      <c r="A12" s="90"/>
      <c r="B12" s="90"/>
      <c r="C12" s="90"/>
      <c r="D12" s="90"/>
    </row>
    <row r="13" spans="1:4" x14ac:dyDescent="0.2">
      <c r="A13" s="99" t="s">
        <v>1126</v>
      </c>
      <c r="B13" s="98" t="s">
        <v>1103</v>
      </c>
      <c r="C13" s="98" t="s">
        <v>2</v>
      </c>
      <c r="D13" s="98" t="s">
        <v>3</v>
      </c>
    </row>
    <row r="14" spans="1:4" x14ac:dyDescent="0.2">
      <c r="A14" s="99"/>
      <c r="B14" s="98"/>
      <c r="C14" s="98"/>
      <c r="D14" s="98"/>
    </row>
    <row r="15" spans="1:4" x14ac:dyDescent="0.2">
      <c r="A15" s="98" t="s">
        <v>1116</v>
      </c>
      <c r="B15" s="98"/>
      <c r="C15" s="98"/>
      <c r="D15" s="98"/>
    </row>
    <row r="16" spans="1:4" x14ac:dyDescent="0.2">
      <c r="A16" s="98" t="s">
        <v>1100</v>
      </c>
      <c r="B16" s="98"/>
      <c r="C16" s="98"/>
      <c r="D16" s="98"/>
    </row>
    <row r="17" spans="1:4" x14ac:dyDescent="0.2">
      <c r="A17" s="26">
        <v>1</v>
      </c>
      <c r="B17" s="27" t="s">
        <v>1125</v>
      </c>
      <c r="C17" s="28" t="s">
        <v>140</v>
      </c>
      <c r="D17" s="29">
        <v>0.13</v>
      </c>
    </row>
    <row r="18" spans="1:4" x14ac:dyDescent="0.2">
      <c r="A18" s="26">
        <v>2</v>
      </c>
      <c r="B18" s="27" t="s">
        <v>1093</v>
      </c>
      <c r="C18" s="28" t="s">
        <v>762</v>
      </c>
      <c r="D18" s="29">
        <v>0.15</v>
      </c>
    </row>
    <row r="19" spans="1:4" x14ac:dyDescent="0.2">
      <c r="A19" s="26">
        <v>3</v>
      </c>
      <c r="B19" s="27" t="s">
        <v>1089</v>
      </c>
      <c r="C19" s="28" t="s">
        <v>762</v>
      </c>
      <c r="D19" s="29">
        <v>5.3999999999999999E-2</v>
      </c>
    </row>
    <row r="20" spans="1:4" x14ac:dyDescent="0.2">
      <c r="A20" s="26">
        <v>4</v>
      </c>
      <c r="B20" s="27" t="s">
        <v>1085</v>
      </c>
      <c r="C20" s="28" t="s">
        <v>762</v>
      </c>
      <c r="D20" s="29">
        <v>0.30399999999999999</v>
      </c>
    </row>
    <row r="21" spans="1:4" x14ac:dyDescent="0.2">
      <c r="A21" s="26">
        <v>5</v>
      </c>
      <c r="B21" s="27" t="s">
        <v>1078</v>
      </c>
      <c r="C21" s="28" t="s">
        <v>762</v>
      </c>
      <c r="D21" s="29">
        <v>3.55</v>
      </c>
    </row>
    <row r="22" spans="1:4" x14ac:dyDescent="0.2">
      <c r="A22" s="26">
        <v>6</v>
      </c>
      <c r="B22" s="27" t="s">
        <v>1074</v>
      </c>
      <c r="C22" s="28" t="s">
        <v>762</v>
      </c>
      <c r="D22" s="29">
        <v>1.98</v>
      </c>
    </row>
    <row r="23" spans="1:4" x14ac:dyDescent="0.2">
      <c r="A23" s="26">
        <v>7</v>
      </c>
      <c r="B23" s="27" t="s">
        <v>1068</v>
      </c>
      <c r="C23" s="28" t="s">
        <v>535</v>
      </c>
      <c r="D23" s="29">
        <v>1.65</v>
      </c>
    </row>
    <row r="24" spans="1:4" x14ac:dyDescent="0.2">
      <c r="A24" s="98" t="s">
        <v>1115</v>
      </c>
      <c r="B24" s="98"/>
      <c r="C24" s="98"/>
      <c r="D24" s="98"/>
    </row>
    <row r="25" spans="1:4" x14ac:dyDescent="0.2">
      <c r="A25" s="26">
        <v>8</v>
      </c>
      <c r="B25" s="27" t="s">
        <v>1064</v>
      </c>
      <c r="C25" s="28" t="s">
        <v>762</v>
      </c>
      <c r="D25" s="29">
        <v>1.546</v>
      </c>
    </row>
    <row r="26" spans="1:4" x14ac:dyDescent="0.2">
      <c r="A26" s="26">
        <v>9</v>
      </c>
      <c r="B26" s="27" t="s">
        <v>1128</v>
      </c>
      <c r="C26" s="28" t="s">
        <v>762</v>
      </c>
      <c r="D26" s="29">
        <v>8.1000000000000003E-2</v>
      </c>
    </row>
    <row r="27" spans="1:4" x14ac:dyDescent="0.2">
      <c r="A27" s="26">
        <v>10</v>
      </c>
      <c r="B27" s="27" t="s">
        <v>1129</v>
      </c>
      <c r="C27" s="28" t="s">
        <v>762</v>
      </c>
      <c r="D27" s="29">
        <v>9.9900000000000003E-2</v>
      </c>
    </row>
    <row r="28" spans="1:4" x14ac:dyDescent="0.2">
      <c r="A28" s="26">
        <v>11</v>
      </c>
      <c r="B28" s="27" t="s">
        <v>1043</v>
      </c>
      <c r="C28" s="28" t="s">
        <v>762</v>
      </c>
      <c r="D28" s="29">
        <v>0.48299999999999998</v>
      </c>
    </row>
    <row r="29" spans="1:4" x14ac:dyDescent="0.2">
      <c r="A29" s="26">
        <v>12</v>
      </c>
      <c r="B29" s="27" t="s">
        <v>1036</v>
      </c>
      <c r="C29" s="28" t="s">
        <v>535</v>
      </c>
      <c r="D29" s="29">
        <v>2.54</v>
      </c>
    </row>
    <row r="30" spans="1:4" x14ac:dyDescent="0.2">
      <c r="A30" s="26">
        <v>13</v>
      </c>
      <c r="B30" s="27" t="s">
        <v>1031</v>
      </c>
      <c r="C30" s="28" t="s">
        <v>140</v>
      </c>
      <c r="D30" s="29">
        <v>0.22</v>
      </c>
    </row>
    <row r="31" spans="1:4" x14ac:dyDescent="0.2">
      <c r="A31" s="26">
        <v>14</v>
      </c>
      <c r="B31" s="27" t="s">
        <v>1130</v>
      </c>
      <c r="C31" s="28" t="s">
        <v>63</v>
      </c>
      <c r="D31" s="29">
        <v>4</v>
      </c>
    </row>
    <row r="32" spans="1:4" ht="22.5" x14ac:dyDescent="0.2">
      <c r="A32" s="26">
        <v>15</v>
      </c>
      <c r="B32" s="27" t="s">
        <v>1021</v>
      </c>
      <c r="C32" s="28" t="s">
        <v>762</v>
      </c>
      <c r="D32" s="29">
        <v>0.182</v>
      </c>
    </row>
    <row r="33" spans="1:4" x14ac:dyDescent="0.2">
      <c r="A33" s="98" t="s">
        <v>1114</v>
      </c>
      <c r="B33" s="98"/>
      <c r="C33" s="98"/>
      <c r="D33" s="98"/>
    </row>
    <row r="34" spans="1:4" x14ac:dyDescent="0.2">
      <c r="A34" s="98" t="s">
        <v>1113</v>
      </c>
      <c r="B34" s="98"/>
      <c r="C34" s="98"/>
      <c r="D34" s="98"/>
    </row>
    <row r="35" spans="1:4" x14ac:dyDescent="0.2">
      <c r="A35" s="26">
        <v>16</v>
      </c>
      <c r="B35" s="27" t="s">
        <v>1013</v>
      </c>
      <c r="C35" s="28" t="s">
        <v>81</v>
      </c>
      <c r="D35" s="29">
        <v>1.96</v>
      </c>
    </row>
    <row r="36" spans="1:4" x14ac:dyDescent="0.2">
      <c r="A36" s="26">
        <v>17</v>
      </c>
      <c r="B36" s="27" t="s">
        <v>1131</v>
      </c>
      <c r="C36" s="28" t="s">
        <v>762</v>
      </c>
      <c r="D36" s="29">
        <v>0.12</v>
      </c>
    </row>
    <row r="37" spans="1:4" x14ac:dyDescent="0.2">
      <c r="A37" s="26">
        <v>18</v>
      </c>
      <c r="B37" s="27" t="s">
        <v>1132</v>
      </c>
      <c r="C37" s="28" t="s">
        <v>762</v>
      </c>
      <c r="D37" s="29">
        <v>0.32</v>
      </c>
    </row>
    <row r="38" spans="1:4" x14ac:dyDescent="0.2">
      <c r="A38" s="26">
        <v>19</v>
      </c>
      <c r="B38" s="27" t="s">
        <v>1133</v>
      </c>
      <c r="C38" s="28" t="s">
        <v>762</v>
      </c>
      <c r="D38" s="29">
        <v>0.38</v>
      </c>
    </row>
    <row r="39" spans="1:4" x14ac:dyDescent="0.2">
      <c r="A39" s="26">
        <v>20</v>
      </c>
      <c r="B39" s="27" t="s">
        <v>1134</v>
      </c>
      <c r="C39" s="28" t="s">
        <v>762</v>
      </c>
      <c r="D39" s="29">
        <v>0.49</v>
      </c>
    </row>
    <row r="40" spans="1:4" x14ac:dyDescent="0.2">
      <c r="A40" s="26">
        <v>21</v>
      </c>
      <c r="B40" s="27" t="s">
        <v>778</v>
      </c>
      <c r="C40" s="28" t="s">
        <v>762</v>
      </c>
      <c r="D40" s="29">
        <v>13.082000000000001</v>
      </c>
    </row>
    <row r="41" spans="1:4" ht="22.5" x14ac:dyDescent="0.2">
      <c r="A41" s="26">
        <v>22</v>
      </c>
      <c r="B41" s="27" t="s">
        <v>1135</v>
      </c>
      <c r="C41" s="28" t="s">
        <v>762</v>
      </c>
      <c r="D41" s="29">
        <v>13.082000000000001</v>
      </c>
    </row>
    <row r="42" spans="1:4" x14ac:dyDescent="0.2">
      <c r="A42" s="26">
        <v>23</v>
      </c>
      <c r="B42" s="27" t="s">
        <v>1136</v>
      </c>
      <c r="C42" s="28" t="s">
        <v>762</v>
      </c>
      <c r="D42" s="29">
        <v>3.78</v>
      </c>
    </row>
    <row r="43" spans="1:4" x14ac:dyDescent="0.2">
      <c r="A43" s="26">
        <v>24</v>
      </c>
      <c r="B43" s="27" t="s">
        <v>1137</v>
      </c>
      <c r="C43" s="28" t="s">
        <v>762</v>
      </c>
      <c r="D43" s="29">
        <v>10.45</v>
      </c>
    </row>
    <row r="44" spans="1:4" x14ac:dyDescent="0.2">
      <c r="A44" s="26">
        <v>25</v>
      </c>
      <c r="B44" s="27" t="s">
        <v>958</v>
      </c>
      <c r="C44" s="28" t="s">
        <v>535</v>
      </c>
      <c r="D44" s="29">
        <v>2.9940000000000002</v>
      </c>
    </row>
    <row r="45" spans="1:4" x14ac:dyDescent="0.2">
      <c r="A45" s="98" t="s">
        <v>1112</v>
      </c>
      <c r="B45" s="98"/>
      <c r="C45" s="98"/>
      <c r="D45" s="98"/>
    </row>
    <row r="46" spans="1:4" ht="22.5" x14ac:dyDescent="0.2">
      <c r="A46" s="26">
        <v>26</v>
      </c>
      <c r="B46" s="27" t="s">
        <v>952</v>
      </c>
      <c r="C46" s="28" t="s">
        <v>762</v>
      </c>
      <c r="D46" s="29">
        <v>1.224</v>
      </c>
    </row>
    <row r="47" spans="1:4" x14ac:dyDescent="0.2">
      <c r="A47" s="26">
        <v>27</v>
      </c>
      <c r="B47" s="27" t="s">
        <v>1138</v>
      </c>
      <c r="C47" s="28" t="s">
        <v>762</v>
      </c>
      <c r="D47" s="29">
        <v>1.345</v>
      </c>
    </row>
    <row r="48" spans="1:4" x14ac:dyDescent="0.2">
      <c r="A48" s="26">
        <v>28</v>
      </c>
      <c r="B48" s="27" t="s">
        <v>1139</v>
      </c>
      <c r="C48" s="28" t="s">
        <v>762</v>
      </c>
      <c r="D48" s="29">
        <v>1.345</v>
      </c>
    </row>
    <row r="49" spans="1:4" x14ac:dyDescent="0.2">
      <c r="A49" s="26">
        <v>29</v>
      </c>
      <c r="B49" s="27" t="s">
        <v>1140</v>
      </c>
      <c r="C49" s="28" t="s">
        <v>762</v>
      </c>
      <c r="D49" s="29">
        <v>1.345</v>
      </c>
    </row>
    <row r="50" spans="1:4" x14ac:dyDescent="0.2">
      <c r="A50" s="26">
        <v>30</v>
      </c>
      <c r="B50" s="27" t="s">
        <v>1141</v>
      </c>
      <c r="C50" s="28" t="s">
        <v>535</v>
      </c>
      <c r="D50" s="29">
        <v>1.645</v>
      </c>
    </row>
    <row r="51" spans="1:4" x14ac:dyDescent="0.2">
      <c r="A51" s="98" t="s">
        <v>1111</v>
      </c>
      <c r="B51" s="98"/>
      <c r="C51" s="98"/>
      <c r="D51" s="98"/>
    </row>
    <row r="52" spans="1:4" x14ac:dyDescent="0.2">
      <c r="A52" s="26">
        <v>31</v>
      </c>
      <c r="B52" s="27" t="s">
        <v>1142</v>
      </c>
      <c r="C52" s="28" t="s">
        <v>762</v>
      </c>
      <c r="D52" s="29">
        <v>0.16800000000000001</v>
      </c>
    </row>
    <row r="53" spans="1:4" x14ac:dyDescent="0.2">
      <c r="A53" s="26">
        <v>32</v>
      </c>
      <c r="B53" s="27" t="s">
        <v>897</v>
      </c>
      <c r="C53" s="28" t="s">
        <v>762</v>
      </c>
      <c r="D53" s="29">
        <v>0.27629999999999999</v>
      </c>
    </row>
    <row r="54" spans="1:4" x14ac:dyDescent="0.2">
      <c r="A54" s="26">
        <v>33</v>
      </c>
      <c r="B54" s="27" t="s">
        <v>889</v>
      </c>
      <c r="C54" s="28" t="s">
        <v>762</v>
      </c>
      <c r="D54" s="29">
        <v>3.552</v>
      </c>
    </row>
    <row r="55" spans="1:4" x14ac:dyDescent="0.2">
      <c r="A55" s="26">
        <v>34</v>
      </c>
      <c r="B55" s="27" t="s">
        <v>1143</v>
      </c>
      <c r="C55" s="28" t="s">
        <v>762</v>
      </c>
      <c r="D55" s="29">
        <v>3.552</v>
      </c>
    </row>
    <row r="56" spans="1:4" x14ac:dyDescent="0.2">
      <c r="A56" s="26">
        <v>35</v>
      </c>
      <c r="B56" s="27" t="s">
        <v>1144</v>
      </c>
      <c r="C56" s="28" t="s">
        <v>535</v>
      </c>
      <c r="D56" s="29">
        <v>0.53</v>
      </c>
    </row>
    <row r="57" spans="1:4" x14ac:dyDescent="0.2">
      <c r="A57" s="26">
        <v>36</v>
      </c>
      <c r="B57" s="27" t="s">
        <v>1145</v>
      </c>
      <c r="C57" s="28" t="s">
        <v>762</v>
      </c>
      <c r="D57" s="29">
        <v>1.988</v>
      </c>
    </row>
    <row r="58" spans="1:4" x14ac:dyDescent="0.2">
      <c r="A58" s="26">
        <v>37</v>
      </c>
      <c r="B58" s="27" t="s">
        <v>866</v>
      </c>
      <c r="C58" s="28" t="s">
        <v>535</v>
      </c>
      <c r="D58" s="29">
        <v>1.64</v>
      </c>
    </row>
    <row r="59" spans="1:4" x14ac:dyDescent="0.2">
      <c r="A59" s="26">
        <v>38</v>
      </c>
      <c r="B59" s="27" t="s">
        <v>1146</v>
      </c>
      <c r="C59" s="28" t="s">
        <v>535</v>
      </c>
      <c r="D59" s="29">
        <v>2.1000000000000001E-2</v>
      </c>
    </row>
    <row r="60" spans="1:4" x14ac:dyDescent="0.2">
      <c r="A60" s="98" t="s">
        <v>1110</v>
      </c>
      <c r="B60" s="98"/>
      <c r="C60" s="98"/>
      <c r="D60" s="98"/>
    </row>
    <row r="61" spans="1:4" x14ac:dyDescent="0.2">
      <c r="A61" s="26">
        <v>39</v>
      </c>
      <c r="B61" s="27" t="s">
        <v>1147</v>
      </c>
      <c r="C61" s="28" t="s">
        <v>535</v>
      </c>
      <c r="D61" s="29">
        <v>9.5</v>
      </c>
    </row>
    <row r="62" spans="1:4" x14ac:dyDescent="0.2">
      <c r="A62" s="26">
        <v>40</v>
      </c>
      <c r="B62" s="27" t="s">
        <v>743</v>
      </c>
      <c r="C62" s="28" t="s">
        <v>140</v>
      </c>
      <c r="D62" s="29">
        <v>0.66</v>
      </c>
    </row>
    <row r="63" spans="1:4" x14ac:dyDescent="0.2">
      <c r="A63" s="26">
        <v>41</v>
      </c>
      <c r="B63" s="27" t="s">
        <v>1148</v>
      </c>
      <c r="C63" s="28" t="s">
        <v>140</v>
      </c>
      <c r="D63" s="29">
        <v>0.65</v>
      </c>
    </row>
    <row r="64" spans="1:4" x14ac:dyDescent="0.2">
      <c r="A64" s="26">
        <v>42</v>
      </c>
      <c r="B64" s="27" t="s">
        <v>1149</v>
      </c>
      <c r="C64" s="28" t="s">
        <v>140</v>
      </c>
      <c r="D64" s="29">
        <v>0.17</v>
      </c>
    </row>
    <row r="65" spans="1:4" x14ac:dyDescent="0.2">
      <c r="A65" s="98" t="s">
        <v>1109</v>
      </c>
      <c r="B65" s="98"/>
      <c r="C65" s="98"/>
      <c r="D65" s="98"/>
    </row>
    <row r="66" spans="1:4" x14ac:dyDescent="0.2">
      <c r="A66" s="26">
        <v>43</v>
      </c>
      <c r="B66" s="27" t="s">
        <v>1150</v>
      </c>
      <c r="C66" s="28" t="s">
        <v>800</v>
      </c>
      <c r="D66" s="29">
        <v>0.2</v>
      </c>
    </row>
    <row r="67" spans="1:4" x14ac:dyDescent="0.2">
      <c r="A67" s="26">
        <v>44</v>
      </c>
      <c r="B67" s="27" t="s">
        <v>812</v>
      </c>
      <c r="C67" s="28" t="s">
        <v>800</v>
      </c>
      <c r="D67" s="29">
        <v>0.1</v>
      </c>
    </row>
    <row r="68" spans="1:4" x14ac:dyDescent="0.2">
      <c r="A68" s="26">
        <v>45</v>
      </c>
      <c r="B68" s="27" t="s">
        <v>1151</v>
      </c>
      <c r="C68" s="28" t="s">
        <v>800</v>
      </c>
      <c r="D68" s="29">
        <v>0.2</v>
      </c>
    </row>
    <row r="69" spans="1:4" x14ac:dyDescent="0.2">
      <c r="A69" s="26">
        <v>46</v>
      </c>
      <c r="B69" s="27" t="s">
        <v>801</v>
      </c>
      <c r="C69" s="28" t="s">
        <v>800</v>
      </c>
      <c r="D69" s="29">
        <v>0.1</v>
      </c>
    </row>
    <row r="70" spans="1:4" x14ac:dyDescent="0.2">
      <c r="A70" s="26">
        <v>47</v>
      </c>
      <c r="B70" s="27" t="s">
        <v>796</v>
      </c>
      <c r="C70" s="28" t="s">
        <v>152</v>
      </c>
      <c r="D70" s="29">
        <v>0.3</v>
      </c>
    </row>
    <row r="71" spans="1:4" x14ac:dyDescent="0.2">
      <c r="A71" s="26">
        <v>48</v>
      </c>
      <c r="B71" s="27" t="s">
        <v>790</v>
      </c>
      <c r="C71" s="28" t="s">
        <v>63</v>
      </c>
      <c r="D71" s="29">
        <v>2</v>
      </c>
    </row>
    <row r="72" spans="1:4" x14ac:dyDescent="0.2">
      <c r="A72" s="26">
        <v>49</v>
      </c>
      <c r="B72" s="27" t="s">
        <v>784</v>
      </c>
      <c r="C72" s="28" t="s">
        <v>63</v>
      </c>
      <c r="D72" s="29">
        <v>2</v>
      </c>
    </row>
    <row r="73" spans="1:4" x14ac:dyDescent="0.2">
      <c r="A73" s="98" t="s">
        <v>1108</v>
      </c>
      <c r="B73" s="98"/>
      <c r="C73" s="98"/>
      <c r="D73" s="98"/>
    </row>
    <row r="74" spans="1:4" x14ac:dyDescent="0.2">
      <c r="A74" s="26">
        <v>50</v>
      </c>
      <c r="B74" s="27" t="s">
        <v>778</v>
      </c>
      <c r="C74" s="28" t="s">
        <v>762</v>
      </c>
      <c r="D74" s="29">
        <v>1.385</v>
      </c>
    </row>
    <row r="75" spans="1:4" x14ac:dyDescent="0.2">
      <c r="A75" s="26">
        <v>51</v>
      </c>
      <c r="B75" s="27" t="s">
        <v>1132</v>
      </c>
      <c r="C75" s="28" t="s">
        <v>762</v>
      </c>
      <c r="D75" s="29">
        <v>0.47</v>
      </c>
    </row>
    <row r="76" spans="1:4" x14ac:dyDescent="0.2">
      <c r="A76" s="26">
        <v>52</v>
      </c>
      <c r="B76" s="27" t="s">
        <v>1152</v>
      </c>
      <c r="C76" s="28" t="s">
        <v>762</v>
      </c>
      <c r="D76" s="29">
        <v>1.385</v>
      </c>
    </row>
    <row r="77" spans="1:4" x14ac:dyDescent="0.2">
      <c r="A77" s="26">
        <v>53</v>
      </c>
      <c r="B77" s="27" t="s">
        <v>1136</v>
      </c>
      <c r="C77" s="28" t="s">
        <v>762</v>
      </c>
      <c r="D77" s="29">
        <v>1.385</v>
      </c>
    </row>
    <row r="78" spans="1:4" x14ac:dyDescent="0.2">
      <c r="A78" s="26">
        <v>54</v>
      </c>
      <c r="B78" s="27" t="s">
        <v>1153</v>
      </c>
      <c r="C78" s="28" t="s">
        <v>72</v>
      </c>
      <c r="D78" s="29">
        <v>3.78</v>
      </c>
    </row>
    <row r="79" spans="1:4" x14ac:dyDescent="0.2">
      <c r="A79" s="26">
        <v>55</v>
      </c>
      <c r="B79" s="27" t="s">
        <v>743</v>
      </c>
      <c r="C79" s="28" t="s">
        <v>140</v>
      </c>
      <c r="D79" s="29">
        <v>0.08</v>
      </c>
    </row>
    <row r="80" spans="1:4" x14ac:dyDescent="0.2">
      <c r="A80" s="98" t="s">
        <v>1107</v>
      </c>
      <c r="B80" s="98"/>
      <c r="C80" s="98"/>
      <c r="D80" s="98"/>
    </row>
    <row r="81" spans="1:4" x14ac:dyDescent="0.2">
      <c r="A81" s="26">
        <v>56</v>
      </c>
      <c r="B81" s="27" t="s">
        <v>739</v>
      </c>
      <c r="C81" s="28" t="s">
        <v>140</v>
      </c>
      <c r="D81" s="29">
        <v>0.26</v>
      </c>
    </row>
    <row r="82" spans="1:4" ht="22.5" x14ac:dyDescent="0.2">
      <c r="A82" s="26">
        <v>57</v>
      </c>
      <c r="B82" s="27" t="s">
        <v>729</v>
      </c>
      <c r="C82" s="28" t="s">
        <v>535</v>
      </c>
      <c r="D82" s="29">
        <v>12.36</v>
      </c>
    </row>
    <row r="83" spans="1:4" ht="22.5" x14ac:dyDescent="0.2">
      <c r="A83" s="26">
        <v>58</v>
      </c>
      <c r="B83" s="27" t="s">
        <v>726</v>
      </c>
      <c r="C83" s="28" t="s">
        <v>676</v>
      </c>
      <c r="D83" s="29">
        <v>3.4</v>
      </c>
    </row>
    <row r="84" spans="1:4" x14ac:dyDescent="0.2">
      <c r="A84" s="26">
        <v>59</v>
      </c>
      <c r="B84" s="27" t="s">
        <v>723</v>
      </c>
      <c r="C84" s="28" t="s">
        <v>722</v>
      </c>
      <c r="D84" s="29">
        <v>34</v>
      </c>
    </row>
    <row r="85" spans="1:4" x14ac:dyDescent="0.2">
      <c r="A85" s="26">
        <v>60</v>
      </c>
      <c r="B85" s="27" t="s">
        <v>719</v>
      </c>
      <c r="C85" s="28" t="s">
        <v>63</v>
      </c>
      <c r="D85" s="29">
        <v>34</v>
      </c>
    </row>
    <row r="86" spans="1:4" ht="22.5" x14ac:dyDescent="0.2">
      <c r="A86" s="26">
        <v>61</v>
      </c>
      <c r="B86" s="27" t="s">
        <v>715</v>
      </c>
      <c r="C86" s="28" t="s">
        <v>701</v>
      </c>
      <c r="D86" s="29">
        <v>34</v>
      </c>
    </row>
    <row r="87" spans="1:4" ht="22.5" x14ac:dyDescent="0.2">
      <c r="A87" s="26">
        <v>62</v>
      </c>
      <c r="B87" s="27" t="s">
        <v>712</v>
      </c>
      <c r="C87" s="28" t="s">
        <v>711</v>
      </c>
      <c r="D87" s="29">
        <v>34</v>
      </c>
    </row>
    <row r="88" spans="1:4" ht="22.5" x14ac:dyDescent="0.2">
      <c r="A88" s="26">
        <v>63</v>
      </c>
      <c r="B88" s="27" t="s">
        <v>709</v>
      </c>
      <c r="C88" s="28" t="s">
        <v>701</v>
      </c>
      <c r="D88" s="29">
        <v>34</v>
      </c>
    </row>
    <row r="89" spans="1:4" ht="22.5" x14ac:dyDescent="0.2">
      <c r="A89" s="26">
        <v>64</v>
      </c>
      <c r="B89" s="27" t="s">
        <v>698</v>
      </c>
      <c r="C89" s="28" t="s">
        <v>63</v>
      </c>
      <c r="D89" s="29">
        <v>10</v>
      </c>
    </row>
    <row r="90" spans="1:4" x14ac:dyDescent="0.2">
      <c r="A90" s="26">
        <v>65</v>
      </c>
      <c r="B90" s="27" t="s">
        <v>695</v>
      </c>
      <c r="C90" s="28" t="s">
        <v>63</v>
      </c>
      <c r="D90" s="29">
        <v>2</v>
      </c>
    </row>
    <row r="91" spans="1:4" x14ac:dyDescent="0.2">
      <c r="A91" s="26">
        <v>66</v>
      </c>
      <c r="B91" s="27" t="s">
        <v>691</v>
      </c>
      <c r="C91" s="28" t="s">
        <v>63</v>
      </c>
      <c r="D91" s="29">
        <v>1</v>
      </c>
    </row>
    <row r="92" spans="1:4" ht="22.5" x14ac:dyDescent="0.2">
      <c r="A92" s="26">
        <v>67</v>
      </c>
      <c r="B92" s="27" t="s">
        <v>702</v>
      </c>
      <c r="C92" s="28" t="s">
        <v>701</v>
      </c>
      <c r="D92" s="29">
        <v>34</v>
      </c>
    </row>
    <row r="93" spans="1:4" ht="22.5" x14ac:dyDescent="0.2">
      <c r="A93" s="26">
        <v>68</v>
      </c>
      <c r="B93" s="27" t="s">
        <v>698</v>
      </c>
      <c r="C93" s="28" t="s">
        <v>63</v>
      </c>
      <c r="D93" s="29">
        <v>10</v>
      </c>
    </row>
    <row r="94" spans="1:4" x14ac:dyDescent="0.2">
      <c r="A94" s="26">
        <v>69</v>
      </c>
      <c r="B94" s="27" t="s">
        <v>695</v>
      </c>
      <c r="C94" s="28" t="s">
        <v>63</v>
      </c>
      <c r="D94" s="29">
        <v>2</v>
      </c>
    </row>
    <row r="95" spans="1:4" x14ac:dyDescent="0.2">
      <c r="A95" s="26">
        <v>70</v>
      </c>
      <c r="B95" s="27" t="s">
        <v>691</v>
      </c>
      <c r="C95" s="28" t="s">
        <v>63</v>
      </c>
      <c r="D95" s="29">
        <v>1</v>
      </c>
    </row>
    <row r="96" spans="1:4" x14ac:dyDescent="0.2">
      <c r="A96" s="98" t="s">
        <v>1106</v>
      </c>
      <c r="B96" s="98"/>
      <c r="C96" s="98"/>
      <c r="D96" s="98"/>
    </row>
    <row r="97" spans="1:4" ht="22.5" x14ac:dyDescent="0.2">
      <c r="A97" s="26">
        <v>71</v>
      </c>
      <c r="B97" s="27" t="s">
        <v>687</v>
      </c>
      <c r="C97" s="28" t="s">
        <v>63</v>
      </c>
      <c r="D97" s="29">
        <v>2</v>
      </c>
    </row>
    <row r="98" spans="1:4" ht="22.5" x14ac:dyDescent="0.2">
      <c r="A98" s="26">
        <v>72</v>
      </c>
      <c r="B98" s="27" t="s">
        <v>680</v>
      </c>
      <c r="C98" s="28" t="s">
        <v>63</v>
      </c>
      <c r="D98" s="29">
        <v>2</v>
      </c>
    </row>
    <row r="99" spans="1:4" ht="22.5" x14ac:dyDescent="0.2">
      <c r="A99" s="26">
        <v>73</v>
      </c>
      <c r="B99" s="27" t="s">
        <v>677</v>
      </c>
      <c r="C99" s="28" t="s">
        <v>676</v>
      </c>
      <c r="D99" s="29">
        <v>0.2</v>
      </c>
    </row>
    <row r="100" spans="1:4" ht="22.5" x14ac:dyDescent="0.2">
      <c r="A100" s="26">
        <v>74</v>
      </c>
      <c r="B100" s="27" t="s">
        <v>673</v>
      </c>
      <c r="C100" s="28" t="s">
        <v>535</v>
      </c>
      <c r="D100" s="29">
        <v>2.4</v>
      </c>
    </row>
    <row r="101" spans="1:4" x14ac:dyDescent="0.2">
      <c r="A101" s="26">
        <v>75</v>
      </c>
      <c r="B101" s="27" t="s">
        <v>667</v>
      </c>
      <c r="C101" s="28" t="s">
        <v>535</v>
      </c>
      <c r="D101" s="29">
        <v>0.3</v>
      </c>
    </row>
    <row r="102" spans="1:4" ht="22.5" x14ac:dyDescent="0.2">
      <c r="A102" s="26">
        <v>76</v>
      </c>
      <c r="B102" s="27" t="s">
        <v>663</v>
      </c>
      <c r="C102" s="28" t="s">
        <v>535</v>
      </c>
      <c r="D102" s="29">
        <v>3.6</v>
      </c>
    </row>
    <row r="103" spans="1:4" x14ac:dyDescent="0.2">
      <c r="A103" s="26">
        <v>77</v>
      </c>
      <c r="B103" s="27" t="s">
        <v>657</v>
      </c>
      <c r="C103" s="28" t="s">
        <v>63</v>
      </c>
      <c r="D103" s="29">
        <v>29</v>
      </c>
    </row>
    <row r="104" spans="1:4" x14ac:dyDescent="0.2">
      <c r="A104" s="26">
        <v>78</v>
      </c>
      <c r="B104" s="27" t="s">
        <v>646</v>
      </c>
      <c r="C104" s="28" t="s">
        <v>63</v>
      </c>
      <c r="D104" s="29">
        <v>2</v>
      </c>
    </row>
    <row r="105" spans="1:4" x14ac:dyDescent="0.2">
      <c r="A105" s="26">
        <v>79</v>
      </c>
      <c r="B105" s="27" t="s">
        <v>635</v>
      </c>
      <c r="C105" s="28" t="s">
        <v>63</v>
      </c>
      <c r="D105" s="29">
        <v>28</v>
      </c>
    </row>
    <row r="106" spans="1:4" x14ac:dyDescent="0.2">
      <c r="A106" s="26">
        <v>80</v>
      </c>
      <c r="B106" s="27" t="s">
        <v>626</v>
      </c>
      <c r="C106" s="28" t="s">
        <v>63</v>
      </c>
      <c r="D106" s="29">
        <v>2</v>
      </c>
    </row>
    <row r="107" spans="1:4" ht="22.5" x14ac:dyDescent="0.2">
      <c r="A107" s="26">
        <v>81</v>
      </c>
      <c r="B107" s="27" t="s">
        <v>616</v>
      </c>
      <c r="C107" s="28" t="s">
        <v>63</v>
      </c>
      <c r="D107" s="29">
        <v>25</v>
      </c>
    </row>
    <row r="108" spans="1:4" x14ac:dyDescent="0.2">
      <c r="A108" s="26">
        <v>82</v>
      </c>
      <c r="B108" s="27" t="s">
        <v>606</v>
      </c>
      <c r="C108" s="28" t="s">
        <v>63</v>
      </c>
      <c r="D108" s="29">
        <v>2</v>
      </c>
    </row>
    <row r="109" spans="1:4" ht="33.75" x14ac:dyDescent="0.2">
      <c r="A109" s="26">
        <v>83</v>
      </c>
      <c r="B109" s="27" t="s">
        <v>600</v>
      </c>
      <c r="C109" s="28" t="s">
        <v>63</v>
      </c>
      <c r="D109" s="29">
        <v>5</v>
      </c>
    </row>
    <row r="110" spans="1:4" x14ac:dyDescent="0.2">
      <c r="A110" s="26">
        <v>84</v>
      </c>
      <c r="B110" s="27" t="s">
        <v>591</v>
      </c>
      <c r="C110" s="28" t="s">
        <v>63</v>
      </c>
      <c r="D110" s="29">
        <v>8</v>
      </c>
    </row>
    <row r="111" spans="1:4" ht="22.5" x14ac:dyDescent="0.2">
      <c r="A111" s="26">
        <v>85</v>
      </c>
      <c r="B111" s="27" t="s">
        <v>584</v>
      </c>
      <c r="C111" s="28" t="s">
        <v>63</v>
      </c>
      <c r="D111" s="29">
        <v>4</v>
      </c>
    </row>
    <row r="112" spans="1:4" x14ac:dyDescent="0.2">
      <c r="A112" s="98" t="s">
        <v>1105</v>
      </c>
      <c r="B112" s="98"/>
      <c r="C112" s="98"/>
      <c r="D112" s="98"/>
    </row>
    <row r="113" spans="1:4" x14ac:dyDescent="0.2">
      <c r="A113" s="26">
        <v>86</v>
      </c>
      <c r="B113" s="27" t="s">
        <v>578</v>
      </c>
      <c r="C113" s="28" t="s">
        <v>63</v>
      </c>
      <c r="D113" s="29">
        <v>4</v>
      </c>
    </row>
    <row r="114" spans="1:4" ht="22.5" x14ac:dyDescent="0.2">
      <c r="A114" s="26">
        <v>87</v>
      </c>
      <c r="B114" s="27" t="s">
        <v>573</v>
      </c>
      <c r="C114" s="28" t="s">
        <v>63</v>
      </c>
      <c r="D114" s="29">
        <v>21.6</v>
      </c>
    </row>
    <row r="115" spans="1:4" ht="22.5" x14ac:dyDescent="0.2">
      <c r="A115" s="26">
        <v>88</v>
      </c>
      <c r="B115" s="27" t="s">
        <v>569</v>
      </c>
      <c r="C115" s="28" t="s">
        <v>63</v>
      </c>
      <c r="D115" s="29">
        <v>9</v>
      </c>
    </row>
    <row r="116" spans="1:4" ht="22.5" x14ac:dyDescent="0.2">
      <c r="A116" s="26">
        <v>89</v>
      </c>
      <c r="B116" s="27" t="s">
        <v>565</v>
      </c>
      <c r="C116" s="28" t="s">
        <v>1154</v>
      </c>
      <c r="D116" s="29">
        <v>5.3</v>
      </c>
    </row>
    <row r="117" spans="1:4" x14ac:dyDescent="0.2">
      <c r="A117" s="98" t="s">
        <v>1104</v>
      </c>
      <c r="B117" s="98"/>
      <c r="C117" s="98"/>
      <c r="D117" s="98"/>
    </row>
    <row r="118" spans="1:4" x14ac:dyDescent="0.2">
      <c r="A118" s="26">
        <v>90</v>
      </c>
      <c r="B118" s="27" t="s">
        <v>558</v>
      </c>
      <c r="C118" s="28" t="s">
        <v>557</v>
      </c>
      <c r="D118" s="29">
        <v>6</v>
      </c>
    </row>
    <row r="119" spans="1:4" x14ac:dyDescent="0.2">
      <c r="A119" s="98" t="s">
        <v>1127</v>
      </c>
      <c r="B119" s="98"/>
      <c r="C119" s="98"/>
      <c r="D119" s="98"/>
    </row>
    <row r="120" spans="1:4" x14ac:dyDescent="0.2">
      <c r="A120" s="26">
        <v>91</v>
      </c>
      <c r="B120" s="27" t="s">
        <v>541</v>
      </c>
      <c r="C120" s="28" t="s">
        <v>63</v>
      </c>
      <c r="D120" s="29">
        <v>4</v>
      </c>
    </row>
    <row r="121" spans="1:4" ht="22.5" x14ac:dyDescent="0.2">
      <c r="A121" s="26">
        <v>92</v>
      </c>
      <c r="B121" s="27" t="s">
        <v>536</v>
      </c>
      <c r="C121" s="28" t="s">
        <v>535</v>
      </c>
      <c r="D121" s="29">
        <v>2</v>
      </c>
    </row>
    <row r="122" spans="1:4" x14ac:dyDescent="0.2">
      <c r="A122" s="26">
        <v>93</v>
      </c>
      <c r="B122" s="27" t="s">
        <v>529</v>
      </c>
      <c r="C122" s="28" t="s">
        <v>528</v>
      </c>
      <c r="D122" s="29">
        <v>0.1</v>
      </c>
    </row>
    <row r="123" spans="1:4" x14ac:dyDescent="0.2">
      <c r="A123" s="26">
        <v>94</v>
      </c>
      <c r="B123" s="27" t="s">
        <v>519</v>
      </c>
      <c r="C123" s="28" t="s">
        <v>63</v>
      </c>
      <c r="D123" s="29">
        <v>1</v>
      </c>
    </row>
    <row r="124" spans="1:4" x14ac:dyDescent="0.2">
      <c r="A124" s="26">
        <v>95</v>
      </c>
      <c r="B124" s="27" t="s">
        <v>510</v>
      </c>
      <c r="C124" s="28" t="s">
        <v>63</v>
      </c>
      <c r="D124" s="29">
        <v>1</v>
      </c>
    </row>
    <row r="125" spans="1:4" ht="33.75" x14ac:dyDescent="0.2">
      <c r="A125" s="26">
        <v>96</v>
      </c>
      <c r="B125" s="27" t="s">
        <v>503</v>
      </c>
      <c r="C125" s="28" t="s">
        <v>63</v>
      </c>
      <c r="D125" s="29">
        <v>4</v>
      </c>
    </row>
    <row r="126" spans="1:4" ht="33.75" x14ac:dyDescent="0.2">
      <c r="A126" s="26">
        <v>97</v>
      </c>
      <c r="B126" s="27" t="s">
        <v>498</v>
      </c>
      <c r="C126" s="28" t="s">
        <v>63</v>
      </c>
      <c r="D126" s="29">
        <v>2</v>
      </c>
    </row>
    <row r="128" spans="1:4" x14ac:dyDescent="0.2">
      <c r="B128" s="2" t="s">
        <v>1155</v>
      </c>
    </row>
    <row r="130" spans="2:4" x14ac:dyDescent="0.2">
      <c r="B130" s="25"/>
      <c r="D130" s="25"/>
    </row>
    <row r="133" spans="2:4" x14ac:dyDescent="0.2">
      <c r="B133" s="25"/>
      <c r="D133" s="25"/>
    </row>
    <row r="136" spans="2:4" x14ac:dyDescent="0.2">
      <c r="B136" s="25"/>
      <c r="D136" s="25"/>
    </row>
    <row r="139" spans="2:4" x14ac:dyDescent="0.2">
      <c r="B139" s="25"/>
      <c r="D139" s="25"/>
    </row>
    <row r="142" spans="2:4" x14ac:dyDescent="0.2">
      <c r="B142" s="25"/>
      <c r="D142" s="25"/>
    </row>
  </sheetData>
  <mergeCells count="28">
    <mergeCell ref="C5:D5"/>
    <mergeCell ref="A6:D6"/>
    <mergeCell ref="A8:D8"/>
    <mergeCell ref="A11:D11"/>
    <mergeCell ref="A12:D12"/>
    <mergeCell ref="C1:D1"/>
    <mergeCell ref="C2:D2"/>
    <mergeCell ref="C3:D3"/>
    <mergeCell ref="C4:D4"/>
    <mergeCell ref="A13:A14"/>
    <mergeCell ref="B13:B14"/>
    <mergeCell ref="C13:C14"/>
    <mergeCell ref="D13:D14"/>
    <mergeCell ref="A15:D15"/>
    <mergeCell ref="A16:D16"/>
    <mergeCell ref="A24:D24"/>
    <mergeCell ref="A33:D33"/>
    <mergeCell ref="A34:D34"/>
    <mergeCell ref="A45:D45"/>
    <mergeCell ref="A51:D51"/>
    <mergeCell ref="A60:D60"/>
    <mergeCell ref="A119:D119"/>
    <mergeCell ref="A65:D65"/>
    <mergeCell ref="A73:D73"/>
    <mergeCell ref="A80:D80"/>
    <mergeCell ref="A96:D96"/>
    <mergeCell ref="A112:D112"/>
    <mergeCell ref="A117:D117"/>
  </mergeCells>
  <printOptions horizontalCentered="1"/>
  <pageMargins left="0.32" right="0.39370078740157483" top="0.45" bottom="0.37" header="0.28000000000000003" footer="0.18"/>
  <pageSetup paperSize="9" orientation="portrait" r:id="rId1"/>
  <headerFooter>
    <oddFooter xml:space="preserve">&amp;L&amp;7 &amp;R&amp;7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ФИЗ ОБЪЕМ</vt:lpstr>
      <vt:lpstr>ДЕФ АКТ</vt:lpstr>
      <vt:lpstr>'ДЕФ АКТ'!Область_печати</vt:lpstr>
      <vt:lpstr>'ФИЗ ОБЪЕМ'!Область_печати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РЕСУРСНАЯ СМЕТА</dc:title>
  <dc:creator>Admin</dc:creator>
  <cp:lastModifiedBy>Администратор</cp:lastModifiedBy>
  <cp:lastPrinted>2022-05-18T10:23:34Z</cp:lastPrinted>
  <dcterms:created xsi:type="dcterms:W3CDTF">2022-05-11T13:19:01Z</dcterms:created>
  <dcterms:modified xsi:type="dcterms:W3CDTF">2022-06-18T06:55:36Z</dcterms:modified>
</cp:coreProperties>
</file>